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jsm\OneDrive\Documents\Papers\Supplementary\"/>
    </mc:Choice>
  </mc:AlternateContent>
  <xr:revisionPtr revIDLastSave="318" documentId="13_ncr:40009_{EF2C82A9-860E-4C1B-ABE7-F704007ED914}" xr6:coauthVersionLast="44" xr6:coauthVersionMax="44" xr10:uidLastSave="{439330EC-F548-4623-9FA6-5EE8E8271F71}"/>
  <bookViews>
    <workbookView xWindow="390" yWindow="390" windowWidth="19125" windowHeight="9180" firstSheet="4" activeTab="10" xr2:uid="{00000000-000D-0000-FFFF-FFFF00000000}"/>
  </bookViews>
  <sheets>
    <sheet name="BuenosAires" sheetId="1" r:id="rId1"/>
    <sheet name="Eilat" sheetId="2" r:id="rId2"/>
    <sheet name="Lagos" sheetId="3" r:id="rId3"/>
    <sheet name="Los Angeles" sheetId="4" r:id="rId4"/>
    <sheet name="Mumbai" sheetId="5" r:id="rId5"/>
    <sheet name="New York" sheetId="6" r:id="rId6"/>
    <sheet name="Plymouth Dockyard" sheetId="7" r:id="rId7"/>
    <sheet name="Plymouth L4" sheetId="8" r:id="rId8"/>
    <sheet name="Shanghai" sheetId="9" r:id="rId9"/>
    <sheet name="Tokyo" sheetId="10" r:id="rId10"/>
    <sheet name="Rank analysis" sheetId="11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0" i="11" l="1"/>
  <c r="J37" i="11" l="1"/>
  <c r="J38" i="11"/>
  <c r="J39" i="11"/>
  <c r="J40" i="11"/>
  <c r="J41" i="11"/>
  <c r="J42" i="11"/>
  <c r="J43" i="11"/>
  <c r="J36" i="11"/>
  <c r="D43" i="11"/>
  <c r="C43" i="11"/>
  <c r="B43" i="11"/>
  <c r="D42" i="11"/>
  <c r="C42" i="11"/>
  <c r="B42" i="11"/>
  <c r="D41" i="11"/>
  <c r="C41" i="11"/>
  <c r="B41" i="11"/>
  <c r="D40" i="11"/>
  <c r="C40" i="11"/>
  <c r="B40" i="11"/>
  <c r="D39" i="11"/>
  <c r="C39" i="11"/>
  <c r="B39" i="11"/>
  <c r="D38" i="11"/>
  <c r="C38" i="11"/>
  <c r="B38" i="11"/>
  <c r="D37" i="11"/>
  <c r="C37" i="11"/>
  <c r="B37" i="11"/>
  <c r="C36" i="11"/>
  <c r="D36" i="11"/>
  <c r="B36" i="11"/>
  <c r="I16" i="10"/>
  <c r="G16" i="10"/>
  <c r="E16" i="10"/>
  <c r="I15" i="10"/>
  <c r="G15" i="10"/>
  <c r="E15" i="10"/>
  <c r="I16" i="9"/>
  <c r="G16" i="9"/>
  <c r="E16" i="9"/>
  <c r="I15" i="9"/>
  <c r="G15" i="9"/>
  <c r="E15" i="9"/>
  <c r="I16" i="8"/>
  <c r="G16" i="8"/>
  <c r="E16" i="8"/>
  <c r="I15" i="8"/>
  <c r="G15" i="8"/>
  <c r="E15" i="8"/>
  <c r="I16" i="7"/>
  <c r="G16" i="7"/>
  <c r="E16" i="7"/>
  <c r="I15" i="7"/>
  <c r="G15" i="7"/>
  <c r="E15" i="7"/>
  <c r="I16" i="6"/>
  <c r="G16" i="6"/>
  <c r="E16" i="6"/>
  <c r="I15" i="6"/>
  <c r="G15" i="6"/>
  <c r="E15" i="6"/>
  <c r="I16" i="5"/>
  <c r="G16" i="5"/>
  <c r="E16" i="5"/>
  <c r="I15" i="5"/>
  <c r="G15" i="5"/>
  <c r="E15" i="5"/>
  <c r="I16" i="4"/>
  <c r="G16" i="4"/>
  <c r="E16" i="4"/>
  <c r="I15" i="4"/>
  <c r="G15" i="4"/>
  <c r="E15" i="4"/>
  <c r="I16" i="3"/>
  <c r="G16" i="3"/>
  <c r="E16" i="3"/>
  <c r="I15" i="3"/>
  <c r="G15" i="3"/>
  <c r="E15" i="3"/>
  <c r="I16" i="2"/>
  <c r="G16" i="2"/>
  <c r="E16" i="2"/>
  <c r="I15" i="2"/>
  <c r="G15" i="2"/>
  <c r="E15" i="2"/>
  <c r="I16" i="1"/>
  <c r="I15" i="1"/>
  <c r="G16" i="1"/>
  <c r="G15" i="1"/>
  <c r="E16" i="1"/>
  <c r="E15" i="1"/>
  <c r="D25" i="11"/>
  <c r="E25" i="11" s="1"/>
  <c r="D26" i="11"/>
  <c r="E26" i="11" s="1"/>
  <c r="D27" i="11"/>
  <c r="E27" i="11" s="1"/>
  <c r="D28" i="11"/>
  <c r="E28" i="11" s="1"/>
  <c r="D29" i="11"/>
  <c r="E29" i="11" s="1"/>
  <c r="D32" i="11"/>
  <c r="E32" i="11" s="1"/>
  <c r="G31" i="11"/>
  <c r="F31" i="11"/>
  <c r="E31" i="11"/>
  <c r="D31" i="11"/>
  <c r="G30" i="11"/>
  <c r="E30" i="11"/>
  <c r="D30" i="11"/>
  <c r="J15" i="11"/>
  <c r="J16" i="11"/>
  <c r="J17" i="11"/>
  <c r="J18" i="11"/>
  <c r="J19" i="11"/>
  <c r="J20" i="11"/>
  <c r="J21" i="11"/>
  <c r="J14" i="11"/>
  <c r="G15" i="11"/>
  <c r="G16" i="11"/>
  <c r="G17" i="11"/>
  <c r="G18" i="11"/>
  <c r="G19" i="11"/>
  <c r="G20" i="11"/>
  <c r="G21" i="11"/>
  <c r="G14" i="11"/>
  <c r="G4" i="11"/>
  <c r="G5" i="11"/>
  <c r="G6" i="11"/>
  <c r="G7" i="11"/>
  <c r="G8" i="11"/>
  <c r="G9" i="11"/>
  <c r="G10" i="11"/>
  <c r="G3" i="11"/>
  <c r="F25" i="11" l="1"/>
  <c r="G25" i="11"/>
  <c r="F26" i="11"/>
  <c r="G26" i="11"/>
  <c r="F27" i="11"/>
  <c r="G27" i="11"/>
  <c r="F28" i="11"/>
  <c r="G28" i="11"/>
  <c r="G29" i="11"/>
  <c r="F29" i="11"/>
  <c r="F32" i="11"/>
  <c r="G32" i="11"/>
</calcChain>
</file>

<file path=xl/sharedStrings.xml><?xml version="1.0" encoding="utf-8"?>
<sst xmlns="http://schemas.openxmlformats.org/spreadsheetml/2006/main" count="202" uniqueCount="49">
  <si>
    <t>Latitude</t>
  </si>
  <si>
    <t>Longitude</t>
  </si>
  <si>
    <t>Month</t>
  </si>
  <si>
    <t>Kd_R(1/m)</t>
  </si>
  <si>
    <t>ALAN_R(uW/m^2)</t>
  </si>
  <si>
    <t>ALAN_G(uW/m^2)</t>
  </si>
  <si>
    <t>Kd_G(1/m)</t>
  </si>
  <si>
    <t>ALAN_B(uW/m^2)</t>
  </si>
  <si>
    <t>Kd_B(1/m)</t>
  </si>
  <si>
    <t>Irr(uW/m^2)</t>
  </si>
  <si>
    <t>Falchi(uCd/m^2)</t>
  </si>
  <si>
    <t>DJF</t>
  </si>
  <si>
    <t>MAM</t>
  </si>
  <si>
    <t>JJA</t>
  </si>
  <si>
    <t>SON</t>
  </si>
  <si>
    <t>Lagos</t>
  </si>
  <si>
    <t>Tokyo</t>
  </si>
  <si>
    <t>Plymouth</t>
  </si>
  <si>
    <t>Mumbai</t>
  </si>
  <si>
    <t>Shanghai</t>
  </si>
  <si>
    <t>Buenos Aires</t>
  </si>
  <si>
    <t>New York</t>
  </si>
  <si>
    <t>Los Angeles</t>
  </si>
  <si>
    <t>Surface</t>
  </si>
  <si>
    <t>Intertidal</t>
  </si>
  <si>
    <t>Total</t>
  </si>
  <si>
    <t>Rank</t>
  </si>
  <si>
    <t>Tides</t>
  </si>
  <si>
    <t>min</t>
  </si>
  <si>
    <t>max</t>
  </si>
  <si>
    <t>range</t>
  </si>
  <si>
    <t>intertidal point</t>
  </si>
  <si>
    <t>min depth</t>
  </si>
  <si>
    <t>max depth</t>
  </si>
  <si>
    <t>Average</t>
  </si>
  <si>
    <t>Std</t>
  </si>
  <si>
    <t>Red</t>
  </si>
  <si>
    <t xml:space="preserve">Green </t>
  </si>
  <si>
    <t>Blue</t>
  </si>
  <si>
    <t>Green</t>
  </si>
  <si>
    <t>City</t>
  </si>
  <si>
    <t>Seasonal ranking</t>
  </si>
  <si>
    <t>Impact of water column</t>
  </si>
  <si>
    <t>Tidal impact</t>
  </si>
  <si>
    <t>Water clarity (kd)</t>
  </si>
  <si>
    <t>Wavelength</t>
  </si>
  <si>
    <t>Combined</t>
  </si>
  <si>
    <t>Shanghai - ALAN impact reduced: largest tidal range, turbid water (ranked 3)</t>
  </si>
  <si>
    <t>Mumbai - ALAN impact reduced: 3rd largest tidal range, turbid water (ranked 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</si>
</sst>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">
    <xf numFmtId="0" fontId="0" fillId="0" borderId="0" xfId="0"/>
    <xf numFmtId="0" fontId="16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6"/>
  <sheetViews>
    <sheetView workbookViewId="0">
      <selection activeCell="A15" sqref="A15:K16"/>
    </sheetView>
  </sheetViews>
  <sheetFormatPr defaultRowHeight="15" x14ac:dyDescent="0.25"/>
  <cols>
    <col min="11" max="11" width="9.140625" customWidth="1"/>
  </cols>
  <sheetData>
    <row r="1" spans="1:11" x14ac:dyDescent="0.25">
      <c r="A1" s="1" t="s">
        <v>0</v>
      </c>
      <c r="B1" s="1" t="s">
        <v>1</v>
      </c>
      <c r="C1" s="1" t="s">
        <v>2</v>
      </c>
      <c r="D1" s="1" t="s">
        <v>4</v>
      </c>
      <c r="E1" s="1" t="s">
        <v>3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x14ac:dyDescent="0.25">
      <c r="A2">
        <v>-34.604118605499899</v>
      </c>
      <c r="B2">
        <v>-58.383381980000003</v>
      </c>
      <c r="C2">
        <v>1</v>
      </c>
      <c r="D2">
        <v>117.93143425787299</v>
      </c>
      <c r="E2">
        <v>1.4410697527324701</v>
      </c>
      <c r="F2">
        <v>129.780302288352</v>
      </c>
      <c r="G2">
        <v>1.2226662577189999</v>
      </c>
      <c r="H2">
        <v>124.800778214179</v>
      </c>
      <c r="I2">
        <v>2.3822183552124501</v>
      </c>
      <c r="J2">
        <v>372.512514760405</v>
      </c>
      <c r="K2">
        <v>14.3957405090332</v>
      </c>
    </row>
    <row r="3" spans="1:11" x14ac:dyDescent="0.25">
      <c r="A3">
        <v>-34.604118605499899</v>
      </c>
      <c r="B3">
        <v>-58.383381980000003</v>
      </c>
      <c r="C3">
        <v>2</v>
      </c>
      <c r="D3">
        <v>117.93143425787299</v>
      </c>
      <c r="E3">
        <v>2.6077168915452398</v>
      </c>
      <c r="F3">
        <v>129.780302288352</v>
      </c>
      <c r="G3">
        <v>2.4697715607138302</v>
      </c>
      <c r="H3">
        <v>124.800778214179</v>
      </c>
      <c r="I3">
        <v>4.7447438275004199</v>
      </c>
      <c r="J3">
        <v>372.512514760405</v>
      </c>
      <c r="K3">
        <v>14.3957405090332</v>
      </c>
    </row>
    <row r="4" spans="1:11" x14ac:dyDescent="0.25">
      <c r="A4">
        <v>-34.604118605499899</v>
      </c>
      <c r="B4">
        <v>-58.383381980000003</v>
      </c>
      <c r="C4">
        <v>3</v>
      </c>
      <c r="D4">
        <v>117.93143425787299</v>
      </c>
      <c r="E4">
        <v>2.2093611318050801</v>
      </c>
      <c r="F4">
        <v>129.780302288352</v>
      </c>
      <c r="G4">
        <v>2.0129313333479</v>
      </c>
      <c r="H4">
        <v>124.800778214179</v>
      </c>
      <c r="I4">
        <v>3.80343066852621</v>
      </c>
      <c r="J4">
        <v>372.512514760405</v>
      </c>
      <c r="K4">
        <v>14.3957405090332</v>
      </c>
    </row>
    <row r="5" spans="1:11" x14ac:dyDescent="0.25">
      <c r="A5">
        <v>-34.604118605499899</v>
      </c>
      <c r="B5">
        <v>-58.383381980000003</v>
      </c>
      <c r="C5">
        <v>4</v>
      </c>
      <c r="D5">
        <v>117.93143425787299</v>
      </c>
      <c r="E5">
        <v>2.01753912897752</v>
      </c>
      <c r="F5">
        <v>129.780302288352</v>
      </c>
      <c r="G5">
        <v>1.8650716150542099</v>
      </c>
      <c r="H5">
        <v>124.800778214179</v>
      </c>
      <c r="I5">
        <v>3.6223846151769599</v>
      </c>
      <c r="J5">
        <v>372.512514760405</v>
      </c>
      <c r="K5">
        <v>14.3957405090332</v>
      </c>
    </row>
    <row r="6" spans="1:11" x14ac:dyDescent="0.25">
      <c r="A6">
        <v>-34.604118605499899</v>
      </c>
      <c r="B6">
        <v>-58.383381980000003</v>
      </c>
      <c r="C6">
        <v>5</v>
      </c>
      <c r="D6">
        <v>117.93143425787299</v>
      </c>
      <c r="E6">
        <v>0.56153080024361601</v>
      </c>
      <c r="F6">
        <v>129.780302288352</v>
      </c>
      <c r="G6">
        <v>9.4771318744569996E-2</v>
      </c>
      <c r="H6">
        <v>124.800778214179</v>
      </c>
      <c r="I6">
        <v>6.4726261584311703E-2</v>
      </c>
      <c r="J6">
        <v>372.512514760405</v>
      </c>
      <c r="K6">
        <v>14.3957405090332</v>
      </c>
    </row>
    <row r="7" spans="1:11" x14ac:dyDescent="0.25">
      <c r="A7">
        <v>-34.604118605499899</v>
      </c>
      <c r="B7">
        <v>-58.383381980000003</v>
      </c>
      <c r="C7">
        <v>6</v>
      </c>
      <c r="D7">
        <v>117.93143425787299</v>
      </c>
      <c r="E7">
        <v>0.60945211738762395</v>
      </c>
      <c r="F7">
        <v>129.780302288352</v>
      </c>
      <c r="G7">
        <v>0.13105465866835</v>
      </c>
      <c r="H7">
        <v>124.800778214179</v>
      </c>
      <c r="I7">
        <v>0.108171643556761</v>
      </c>
      <c r="J7">
        <v>372.512514760405</v>
      </c>
      <c r="K7">
        <v>14.3957405090332</v>
      </c>
    </row>
    <row r="8" spans="1:11" x14ac:dyDescent="0.25">
      <c r="A8">
        <v>-34.604118605499899</v>
      </c>
      <c r="B8">
        <v>-58.383381980000003</v>
      </c>
      <c r="C8">
        <v>7</v>
      </c>
      <c r="D8">
        <v>117.93143425787299</v>
      </c>
      <c r="E8">
        <v>0.62893686980410402</v>
      </c>
      <c r="F8">
        <v>129.780302288352</v>
      </c>
      <c r="G8">
        <v>0.15054582573113701</v>
      </c>
      <c r="H8">
        <v>124.800778214179</v>
      </c>
      <c r="I8">
        <v>0.14514487206018101</v>
      </c>
      <c r="J8">
        <v>372.512514760405</v>
      </c>
      <c r="K8">
        <v>14.3957405090332</v>
      </c>
    </row>
    <row r="9" spans="1:11" x14ac:dyDescent="0.25">
      <c r="A9">
        <v>-34.604118605499899</v>
      </c>
      <c r="B9">
        <v>-58.383381980000003</v>
      </c>
      <c r="C9">
        <v>8</v>
      </c>
      <c r="D9">
        <v>117.93143425787299</v>
      </c>
      <c r="E9">
        <v>0.62033079948661596</v>
      </c>
      <c r="F9">
        <v>129.780302288352</v>
      </c>
      <c r="G9">
        <v>0.15318340854144299</v>
      </c>
      <c r="H9">
        <v>124.800778214179</v>
      </c>
      <c r="I9">
        <v>0.17519711613890901</v>
      </c>
      <c r="J9">
        <v>372.512514760405</v>
      </c>
      <c r="K9">
        <v>14.3957405090332</v>
      </c>
    </row>
    <row r="10" spans="1:11" x14ac:dyDescent="0.25">
      <c r="A10">
        <v>-34.604118605499899</v>
      </c>
      <c r="B10">
        <v>-58.383381980000003</v>
      </c>
      <c r="C10">
        <v>9</v>
      </c>
      <c r="D10">
        <v>117.93143425787299</v>
      </c>
      <c r="E10">
        <v>0.60637210630093497</v>
      </c>
      <c r="F10">
        <v>129.780302288352</v>
      </c>
      <c r="G10">
        <v>0.14764750900057799</v>
      </c>
      <c r="H10">
        <v>124.800778214179</v>
      </c>
      <c r="I10">
        <v>0.18053300642499701</v>
      </c>
      <c r="J10">
        <v>372.512514760405</v>
      </c>
      <c r="K10">
        <v>14.3957405090332</v>
      </c>
    </row>
    <row r="11" spans="1:11" x14ac:dyDescent="0.25">
      <c r="A11">
        <v>-34.604118605499899</v>
      </c>
      <c r="B11">
        <v>-58.383381980000003</v>
      </c>
      <c r="C11">
        <v>10</v>
      </c>
      <c r="D11">
        <v>117.93143425787299</v>
      </c>
      <c r="E11">
        <v>0.59650455875812602</v>
      </c>
      <c r="F11">
        <v>129.780302288352</v>
      </c>
      <c r="G11">
        <v>0.13928401239912999</v>
      </c>
      <c r="H11">
        <v>124.800778214179</v>
      </c>
      <c r="I11">
        <v>0.167444389447266</v>
      </c>
      <c r="J11">
        <v>372.512514760405</v>
      </c>
      <c r="K11">
        <v>14.3957405090332</v>
      </c>
    </row>
    <row r="12" spans="1:11" x14ac:dyDescent="0.25">
      <c r="A12">
        <v>-34.604118605499899</v>
      </c>
      <c r="B12">
        <v>-58.383381980000003</v>
      </c>
      <c r="C12">
        <v>11</v>
      </c>
      <c r="D12">
        <v>117.93143425787299</v>
      </c>
      <c r="E12">
        <v>1.38084825235839</v>
      </c>
      <c r="F12">
        <v>129.780302288352</v>
      </c>
      <c r="G12">
        <v>1.14888683168919</v>
      </c>
      <c r="H12">
        <v>124.800778214179</v>
      </c>
      <c r="I12">
        <v>2.2361284472013399</v>
      </c>
      <c r="J12">
        <v>372.512514760405</v>
      </c>
      <c r="K12">
        <v>14.3957405090332</v>
      </c>
    </row>
    <row r="13" spans="1:11" x14ac:dyDescent="0.25">
      <c r="A13">
        <v>-34.604118605499899</v>
      </c>
      <c r="B13">
        <v>-58.383381980000003</v>
      </c>
      <c r="C13">
        <v>12</v>
      </c>
      <c r="D13">
        <v>117.93143425787299</v>
      </c>
      <c r="E13">
        <v>1.4344281967747201</v>
      </c>
      <c r="F13">
        <v>129.780302288352</v>
      </c>
      <c r="G13">
        <v>1.15933854917075</v>
      </c>
      <c r="H13">
        <v>124.800778214179</v>
      </c>
      <c r="I13">
        <v>2.1751045025886802</v>
      </c>
      <c r="J13">
        <v>372.512514760405</v>
      </c>
      <c r="K13">
        <v>14.3957405090332</v>
      </c>
    </row>
    <row r="15" spans="1:11" x14ac:dyDescent="0.25">
      <c r="D15" t="s">
        <v>34</v>
      </c>
      <c r="E15">
        <f>AVERAGE(E2:E13)</f>
        <v>1.2261742171812033</v>
      </c>
      <c r="G15">
        <f>AVERAGE(G2:G13)</f>
        <v>0.89126274006500728</v>
      </c>
      <c r="I15">
        <f>AVERAGE(I2:I13)</f>
        <v>1.6504356421182071</v>
      </c>
    </row>
    <row r="16" spans="1:11" x14ac:dyDescent="0.25">
      <c r="D16" t="s">
        <v>35</v>
      </c>
      <c r="E16">
        <f>_xlfn.STDEV.P(E2:E13)</f>
        <v>0.70365256658155828</v>
      </c>
      <c r="G16">
        <f>_xlfn.STDEV.P(G2:G13)</f>
        <v>0.83518314036258023</v>
      </c>
      <c r="I16">
        <f>_xlfn.STDEV.P(I2:I13)</f>
        <v>1.656997565933368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16"/>
  <sheetViews>
    <sheetView workbookViewId="0">
      <selection activeCell="A15" sqref="A15:K16"/>
    </sheetView>
  </sheetViews>
  <sheetFormatPr defaultRowHeight="15" x14ac:dyDescent="0.25"/>
  <sheetData>
    <row r="1" spans="1:11" x14ac:dyDescent="0.25">
      <c r="A1" s="1" t="s">
        <v>0</v>
      </c>
      <c r="B1" s="1" t="s">
        <v>1</v>
      </c>
      <c r="C1" s="1" t="s">
        <v>2</v>
      </c>
      <c r="D1" s="1" t="s">
        <v>4</v>
      </c>
      <c r="E1" s="1" t="s">
        <v>3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x14ac:dyDescent="0.25">
      <c r="A2">
        <v>35.5708533245</v>
      </c>
      <c r="B2">
        <v>139.90820536999999</v>
      </c>
      <c r="C2">
        <v>1</v>
      </c>
      <c r="D2">
        <v>35.359187765175903</v>
      </c>
      <c r="E2">
        <v>0.88256796747692301</v>
      </c>
      <c r="F2">
        <v>35.546963056525101</v>
      </c>
      <c r="G2">
        <v>0.55768289871684695</v>
      </c>
      <c r="H2">
        <v>66.089852994878697</v>
      </c>
      <c r="I2">
        <v>1.1346927227755399</v>
      </c>
      <c r="J2">
        <v>136.99600381657899</v>
      </c>
      <c r="K2">
        <v>1.4377081394195499</v>
      </c>
    </row>
    <row r="3" spans="1:11" x14ac:dyDescent="0.25">
      <c r="A3">
        <v>35.5708533245</v>
      </c>
      <c r="B3">
        <v>139.90820536999999</v>
      </c>
      <c r="C3">
        <v>2</v>
      </c>
      <c r="D3">
        <v>35.359187765175903</v>
      </c>
      <c r="E3">
        <v>0.92046835412068995</v>
      </c>
      <c r="F3">
        <v>35.546963056525101</v>
      </c>
      <c r="G3">
        <v>0.65047053162872903</v>
      </c>
      <c r="H3">
        <v>66.089852994878697</v>
      </c>
      <c r="I3">
        <v>1.40816210884064</v>
      </c>
      <c r="J3">
        <v>136.99600381657899</v>
      </c>
      <c r="K3">
        <v>1.4377081394195499</v>
      </c>
    </row>
    <row r="4" spans="1:11" x14ac:dyDescent="0.25">
      <c r="A4">
        <v>35.5708533245</v>
      </c>
      <c r="B4">
        <v>139.90820536999999</v>
      </c>
      <c r="C4">
        <v>3</v>
      </c>
      <c r="D4">
        <v>35.359187765175903</v>
      </c>
      <c r="E4">
        <v>0.90243331712884001</v>
      </c>
      <c r="F4">
        <v>35.546963056525101</v>
      </c>
      <c r="G4">
        <v>0.68233988739024898</v>
      </c>
      <c r="H4">
        <v>66.089852994878697</v>
      </c>
      <c r="I4">
        <v>1.5517491741757099</v>
      </c>
      <c r="J4">
        <v>136.99600381657899</v>
      </c>
      <c r="K4">
        <v>1.4377081394195499</v>
      </c>
    </row>
    <row r="5" spans="1:11" x14ac:dyDescent="0.25">
      <c r="A5">
        <v>35.5708533245</v>
      </c>
      <c r="B5">
        <v>139.90820536999999</v>
      </c>
      <c r="C5">
        <v>4</v>
      </c>
      <c r="D5">
        <v>35.359187765175903</v>
      </c>
      <c r="E5">
        <v>0.78155010383710799</v>
      </c>
      <c r="F5">
        <v>35.546963056525101</v>
      </c>
      <c r="G5">
        <v>0.51078056094847002</v>
      </c>
      <c r="H5">
        <v>66.089852994878697</v>
      </c>
      <c r="I5">
        <v>1.1532332963040399</v>
      </c>
      <c r="J5">
        <v>136.99600381657899</v>
      </c>
      <c r="K5">
        <v>1.4377081394195499</v>
      </c>
    </row>
    <row r="6" spans="1:11" x14ac:dyDescent="0.25">
      <c r="A6">
        <v>35.5708533245</v>
      </c>
      <c r="B6">
        <v>139.90820536999999</v>
      </c>
      <c r="C6">
        <v>5</v>
      </c>
      <c r="D6">
        <v>35.359187765175903</v>
      </c>
      <c r="E6">
        <v>0.69190326585396</v>
      </c>
      <c r="F6">
        <v>35.546963056525101</v>
      </c>
      <c r="G6">
        <v>0.30268767480039999</v>
      </c>
      <c r="H6">
        <v>66.089852994878697</v>
      </c>
      <c r="I6">
        <v>0.57293558410754897</v>
      </c>
      <c r="J6">
        <v>136.99600381657899</v>
      </c>
      <c r="K6">
        <v>1.4377081394195499</v>
      </c>
    </row>
    <row r="7" spans="1:11" x14ac:dyDescent="0.25">
      <c r="A7">
        <v>35.5708533245</v>
      </c>
      <c r="B7">
        <v>139.90820536999999</v>
      </c>
      <c r="C7">
        <v>6</v>
      </c>
      <c r="D7">
        <v>35.359187765175903</v>
      </c>
      <c r="E7">
        <v>0.76439469457952902</v>
      </c>
      <c r="F7">
        <v>35.546963056525101</v>
      </c>
      <c r="G7">
        <v>0.394248431787529</v>
      </c>
      <c r="H7">
        <v>66.089852994878697</v>
      </c>
      <c r="I7">
        <v>0.76165706914509401</v>
      </c>
      <c r="J7">
        <v>136.99600381657899</v>
      </c>
      <c r="K7">
        <v>1.4377081394195499</v>
      </c>
    </row>
    <row r="8" spans="1:11" x14ac:dyDescent="0.25">
      <c r="A8">
        <v>35.5708533245</v>
      </c>
      <c r="B8">
        <v>139.90820536999999</v>
      </c>
      <c r="C8">
        <v>7</v>
      </c>
      <c r="D8">
        <v>35.359187765175903</v>
      </c>
      <c r="E8">
        <v>0.88363794143735197</v>
      </c>
      <c r="F8">
        <v>35.546963056525101</v>
      </c>
      <c r="G8">
        <v>0.62297171387147299</v>
      </c>
      <c r="H8">
        <v>66.089852994878697</v>
      </c>
      <c r="I8">
        <v>1.38726108021785</v>
      </c>
      <c r="J8">
        <v>136.99600381657899</v>
      </c>
      <c r="K8">
        <v>1.4377081394195499</v>
      </c>
    </row>
    <row r="9" spans="1:11" x14ac:dyDescent="0.25">
      <c r="A9">
        <v>35.5708533245</v>
      </c>
      <c r="B9">
        <v>139.90820536999999</v>
      </c>
      <c r="C9">
        <v>8</v>
      </c>
      <c r="D9">
        <v>35.359187765175903</v>
      </c>
      <c r="E9">
        <v>0.91617773053302298</v>
      </c>
      <c r="F9">
        <v>35.546963056525101</v>
      </c>
      <c r="G9">
        <v>0.623699720231081</v>
      </c>
      <c r="H9">
        <v>66.089852994878697</v>
      </c>
      <c r="I9">
        <v>1.3248313212765399</v>
      </c>
      <c r="J9">
        <v>136.99600381657899</v>
      </c>
      <c r="K9">
        <v>1.4377081394195499</v>
      </c>
    </row>
    <row r="10" spans="1:11" x14ac:dyDescent="0.25">
      <c r="A10">
        <v>35.5708533245</v>
      </c>
      <c r="B10">
        <v>139.90820536999999</v>
      </c>
      <c r="C10">
        <v>9</v>
      </c>
      <c r="D10">
        <v>35.359187765175903</v>
      </c>
      <c r="E10">
        <v>1.0022750141727801</v>
      </c>
      <c r="F10">
        <v>35.546963056525101</v>
      </c>
      <c r="G10">
        <v>0.75405995670359904</v>
      </c>
      <c r="H10">
        <v>66.089852994878697</v>
      </c>
      <c r="I10">
        <v>1.59608163752687</v>
      </c>
      <c r="J10">
        <v>136.99600381657899</v>
      </c>
      <c r="K10">
        <v>1.4377081394195499</v>
      </c>
    </row>
    <row r="11" spans="1:11" x14ac:dyDescent="0.25">
      <c r="A11">
        <v>35.5708533245</v>
      </c>
      <c r="B11">
        <v>139.90820536999999</v>
      </c>
      <c r="C11">
        <v>10</v>
      </c>
      <c r="D11">
        <v>35.359187765175903</v>
      </c>
      <c r="E11">
        <v>0.84520246775126096</v>
      </c>
      <c r="F11">
        <v>35.546963056525101</v>
      </c>
      <c r="G11">
        <v>0.52548108434955099</v>
      </c>
      <c r="H11">
        <v>66.089852994878697</v>
      </c>
      <c r="I11">
        <v>1.0875420068550401</v>
      </c>
      <c r="J11">
        <v>136.99600381657899</v>
      </c>
      <c r="K11">
        <v>1.4377081394195499</v>
      </c>
    </row>
    <row r="12" spans="1:11" x14ac:dyDescent="0.25">
      <c r="A12">
        <v>35.5708533245</v>
      </c>
      <c r="B12">
        <v>139.90820536999999</v>
      </c>
      <c r="C12">
        <v>11</v>
      </c>
      <c r="D12">
        <v>35.359187765175903</v>
      </c>
      <c r="E12">
        <v>0.84254309735413602</v>
      </c>
      <c r="F12">
        <v>35.546963056525101</v>
      </c>
      <c r="G12">
        <v>0.55650824001156696</v>
      </c>
      <c r="H12">
        <v>66.089852994878697</v>
      </c>
      <c r="I12">
        <v>1.1975410062960199</v>
      </c>
      <c r="J12">
        <v>136.99600381657899</v>
      </c>
      <c r="K12">
        <v>1.4377081394195499</v>
      </c>
    </row>
    <row r="13" spans="1:11" x14ac:dyDescent="0.25">
      <c r="A13">
        <v>35.5708533245</v>
      </c>
      <c r="B13">
        <v>139.90820536999999</v>
      </c>
      <c r="C13">
        <v>12</v>
      </c>
      <c r="D13">
        <v>35.359187765175903</v>
      </c>
      <c r="E13">
        <v>0.75999980565301695</v>
      </c>
      <c r="F13">
        <v>35.546963056525101</v>
      </c>
      <c r="G13">
        <v>0.409257682546599</v>
      </c>
      <c r="H13">
        <v>66.089852994878697</v>
      </c>
      <c r="I13">
        <v>0.82401924115527303</v>
      </c>
      <c r="J13">
        <v>136.99600381657899</v>
      </c>
      <c r="K13">
        <v>1.4377081394195499</v>
      </c>
    </row>
    <row r="15" spans="1:11" x14ac:dyDescent="0.25">
      <c r="D15" t="s">
        <v>34</v>
      </c>
      <c r="E15">
        <f>AVERAGE(E2:E13)</f>
        <v>0.84942947999155161</v>
      </c>
      <c r="G15">
        <f>AVERAGE(G2:G13)</f>
        <v>0.54918236524884112</v>
      </c>
      <c r="I15">
        <f>AVERAGE(I2:I13)</f>
        <v>1.1666421873896804</v>
      </c>
    </row>
    <row r="16" spans="1:11" x14ac:dyDescent="0.25">
      <c r="D16" t="s">
        <v>35</v>
      </c>
      <c r="E16">
        <f>_xlfn.STDEV.P(E2:E13)</f>
        <v>8.2994669494453666E-2</v>
      </c>
      <c r="G16">
        <f>_xlfn.STDEV.P(G2:G13)</f>
        <v>0.12498939947781741</v>
      </c>
      <c r="I16">
        <f>_xlfn.STDEV.P(I2:I13)</f>
        <v>0.30373468484054988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863A06-8385-4960-A859-524416AC5F61}">
  <dimension ref="A1:L43"/>
  <sheetViews>
    <sheetView tabSelected="1" topLeftCell="A15" workbookViewId="0">
      <selection activeCell="F33" sqref="F33"/>
    </sheetView>
  </sheetViews>
  <sheetFormatPr defaultRowHeight="15" x14ac:dyDescent="0.25"/>
  <cols>
    <col min="1" max="1" width="14.140625" customWidth="1"/>
    <col min="5" max="5" width="14.7109375" customWidth="1"/>
  </cols>
  <sheetData>
    <row r="1" spans="1:11" x14ac:dyDescent="0.25">
      <c r="A1" s="1" t="s">
        <v>23</v>
      </c>
      <c r="B1" s="1" t="s">
        <v>41</v>
      </c>
    </row>
    <row r="2" spans="1:11" x14ac:dyDescent="0.25">
      <c r="A2" s="1" t="s">
        <v>40</v>
      </c>
      <c r="B2" s="1" t="s">
        <v>11</v>
      </c>
      <c r="C2" s="1" t="s">
        <v>12</v>
      </c>
      <c r="D2" s="1" t="s">
        <v>13</v>
      </c>
      <c r="E2" s="1" t="s">
        <v>14</v>
      </c>
      <c r="F2" s="1"/>
      <c r="G2" s="1" t="s">
        <v>25</v>
      </c>
      <c r="H2" s="1" t="s">
        <v>26</v>
      </c>
    </row>
    <row r="3" spans="1:11" x14ac:dyDescent="0.25">
      <c r="A3" t="s">
        <v>22</v>
      </c>
      <c r="B3">
        <v>1</v>
      </c>
      <c r="C3">
        <v>2</v>
      </c>
      <c r="D3">
        <v>2</v>
      </c>
      <c r="E3">
        <v>1</v>
      </c>
      <c r="G3">
        <f>SUM(B3:E3)</f>
        <v>6</v>
      </c>
      <c r="H3">
        <v>1</v>
      </c>
    </row>
    <row r="4" spans="1:11" x14ac:dyDescent="0.25">
      <c r="A4" t="s">
        <v>21</v>
      </c>
      <c r="B4">
        <v>2</v>
      </c>
      <c r="C4">
        <v>3</v>
      </c>
      <c r="D4">
        <v>3</v>
      </c>
      <c r="E4">
        <v>3</v>
      </c>
      <c r="G4">
        <f t="shared" ref="G4:G10" si="0">SUM(B4:E4)</f>
        <v>11</v>
      </c>
      <c r="H4">
        <v>3</v>
      </c>
    </row>
    <row r="5" spans="1:11" x14ac:dyDescent="0.25">
      <c r="A5" t="s">
        <v>20</v>
      </c>
      <c r="B5">
        <v>3</v>
      </c>
      <c r="C5">
        <v>1</v>
      </c>
      <c r="D5">
        <v>1</v>
      </c>
      <c r="E5">
        <v>2</v>
      </c>
      <c r="G5">
        <f t="shared" si="0"/>
        <v>7</v>
      </c>
      <c r="H5">
        <v>2</v>
      </c>
    </row>
    <row r="6" spans="1:11" x14ac:dyDescent="0.25">
      <c r="A6" t="s">
        <v>19</v>
      </c>
      <c r="B6">
        <v>4</v>
      </c>
      <c r="C6">
        <v>4</v>
      </c>
      <c r="D6">
        <v>4</v>
      </c>
      <c r="E6">
        <v>4</v>
      </c>
      <c r="G6">
        <f t="shared" si="0"/>
        <v>16</v>
      </c>
      <c r="H6">
        <v>4</v>
      </c>
    </row>
    <row r="7" spans="1:11" x14ac:dyDescent="0.25">
      <c r="A7" t="s">
        <v>18</v>
      </c>
      <c r="B7">
        <v>5</v>
      </c>
      <c r="C7">
        <v>5</v>
      </c>
      <c r="D7">
        <v>5</v>
      </c>
      <c r="E7">
        <v>5</v>
      </c>
      <c r="G7">
        <f t="shared" si="0"/>
        <v>20</v>
      </c>
      <c r="H7">
        <v>5</v>
      </c>
    </row>
    <row r="8" spans="1:11" x14ac:dyDescent="0.25">
      <c r="A8" t="s">
        <v>17</v>
      </c>
      <c r="B8">
        <v>6</v>
      </c>
      <c r="C8">
        <v>8</v>
      </c>
      <c r="D8">
        <v>8</v>
      </c>
      <c r="E8">
        <v>6</v>
      </c>
      <c r="G8">
        <f t="shared" si="0"/>
        <v>28</v>
      </c>
      <c r="H8">
        <v>6</v>
      </c>
    </row>
    <row r="9" spans="1:11" x14ac:dyDescent="0.25">
      <c r="A9" t="s">
        <v>16</v>
      </c>
      <c r="B9">
        <v>7</v>
      </c>
      <c r="C9">
        <v>7</v>
      </c>
      <c r="D9">
        <v>7</v>
      </c>
      <c r="E9">
        <v>7</v>
      </c>
      <c r="G9">
        <f t="shared" si="0"/>
        <v>28</v>
      </c>
      <c r="H9">
        <v>6</v>
      </c>
    </row>
    <row r="10" spans="1:11" x14ac:dyDescent="0.25">
      <c r="A10" t="s">
        <v>15</v>
      </c>
      <c r="B10">
        <v>8</v>
      </c>
      <c r="C10">
        <v>6</v>
      </c>
      <c r="D10">
        <v>6</v>
      </c>
      <c r="E10">
        <v>8</v>
      </c>
      <c r="G10">
        <f t="shared" si="0"/>
        <v>28</v>
      </c>
      <c r="H10">
        <v>6</v>
      </c>
    </row>
    <row r="12" spans="1:11" x14ac:dyDescent="0.25">
      <c r="A12" s="1" t="s">
        <v>24</v>
      </c>
      <c r="B12" s="1" t="s">
        <v>41</v>
      </c>
    </row>
    <row r="13" spans="1:11" x14ac:dyDescent="0.25">
      <c r="A13" s="1" t="s">
        <v>40</v>
      </c>
      <c r="B13" s="1" t="s">
        <v>11</v>
      </c>
      <c r="C13" s="1" t="s">
        <v>12</v>
      </c>
      <c r="D13" s="1" t="s">
        <v>13</v>
      </c>
      <c r="E13" s="1" t="s">
        <v>14</v>
      </c>
      <c r="F13" s="1"/>
      <c r="G13" s="1" t="s">
        <v>25</v>
      </c>
      <c r="H13" s="1" t="s">
        <v>26</v>
      </c>
      <c r="I13" s="1"/>
      <c r="J13" s="1" t="s">
        <v>42</v>
      </c>
      <c r="K13" s="1"/>
    </row>
    <row r="14" spans="1:11" x14ac:dyDescent="0.25">
      <c r="A14" t="s">
        <v>22</v>
      </c>
      <c r="B14">
        <v>1</v>
      </c>
      <c r="C14">
        <v>2</v>
      </c>
      <c r="D14">
        <v>2</v>
      </c>
      <c r="E14">
        <v>1</v>
      </c>
      <c r="G14">
        <f>SUM(B14:E14)</f>
        <v>6</v>
      </c>
      <c r="H14">
        <v>1</v>
      </c>
      <c r="J14">
        <f t="shared" ref="J14:J21" si="1">H3-H14</f>
        <v>0</v>
      </c>
    </row>
    <row r="15" spans="1:11" x14ac:dyDescent="0.25">
      <c r="A15" t="s">
        <v>21</v>
      </c>
      <c r="B15">
        <v>3</v>
      </c>
      <c r="C15">
        <v>3</v>
      </c>
      <c r="D15">
        <v>3</v>
      </c>
      <c r="E15">
        <v>3</v>
      </c>
      <c r="G15">
        <f t="shared" ref="G15:G21" si="2">SUM(B15:E15)</f>
        <v>12</v>
      </c>
      <c r="H15">
        <v>3</v>
      </c>
      <c r="J15">
        <f t="shared" si="1"/>
        <v>0</v>
      </c>
    </row>
    <row r="16" spans="1:11" x14ac:dyDescent="0.25">
      <c r="A16" t="s">
        <v>20</v>
      </c>
      <c r="B16">
        <v>2</v>
      </c>
      <c r="C16">
        <v>1</v>
      </c>
      <c r="D16">
        <v>1</v>
      </c>
      <c r="E16">
        <v>2</v>
      </c>
      <c r="G16">
        <f t="shared" si="2"/>
        <v>6</v>
      </c>
      <c r="H16">
        <v>1</v>
      </c>
      <c r="J16">
        <f t="shared" si="1"/>
        <v>1</v>
      </c>
    </row>
    <row r="17" spans="1:12" x14ac:dyDescent="0.25">
      <c r="A17" t="s">
        <v>19</v>
      </c>
      <c r="B17">
        <v>6</v>
      </c>
      <c r="C17">
        <v>8</v>
      </c>
      <c r="D17">
        <v>8</v>
      </c>
      <c r="E17">
        <v>7</v>
      </c>
      <c r="G17">
        <f t="shared" si="2"/>
        <v>29</v>
      </c>
      <c r="H17">
        <v>8</v>
      </c>
      <c r="J17">
        <f t="shared" si="1"/>
        <v>-4</v>
      </c>
      <c r="L17" t="s">
        <v>47</v>
      </c>
    </row>
    <row r="18" spans="1:12" x14ac:dyDescent="0.25">
      <c r="A18" t="s">
        <v>18</v>
      </c>
      <c r="B18">
        <v>8</v>
      </c>
      <c r="C18">
        <v>7</v>
      </c>
      <c r="D18">
        <v>5</v>
      </c>
      <c r="E18">
        <v>8</v>
      </c>
      <c r="G18">
        <f t="shared" si="2"/>
        <v>28</v>
      </c>
      <c r="H18">
        <v>7</v>
      </c>
      <c r="J18">
        <f t="shared" si="1"/>
        <v>-2</v>
      </c>
      <c r="L18" t="s">
        <v>48</v>
      </c>
    </row>
    <row r="19" spans="1:12" x14ac:dyDescent="0.25">
      <c r="A19" t="s">
        <v>17</v>
      </c>
      <c r="B19">
        <v>7</v>
      </c>
      <c r="C19">
        <v>6</v>
      </c>
      <c r="D19">
        <v>6</v>
      </c>
      <c r="E19">
        <v>5</v>
      </c>
      <c r="G19">
        <f t="shared" si="2"/>
        <v>24</v>
      </c>
      <c r="H19">
        <v>6</v>
      </c>
      <c r="J19">
        <f t="shared" si="1"/>
        <v>0</v>
      </c>
    </row>
    <row r="20" spans="1:12" x14ac:dyDescent="0.25">
      <c r="A20" t="s">
        <v>16</v>
      </c>
      <c r="B20">
        <v>5</v>
      </c>
      <c r="C20">
        <v>5</v>
      </c>
      <c r="D20">
        <v>7</v>
      </c>
      <c r="E20">
        <v>6</v>
      </c>
      <c r="G20">
        <f t="shared" si="2"/>
        <v>23</v>
      </c>
      <c r="H20">
        <v>5</v>
      </c>
      <c r="J20">
        <f t="shared" si="1"/>
        <v>1</v>
      </c>
    </row>
    <row r="21" spans="1:12" x14ac:dyDescent="0.25">
      <c r="A21" t="s">
        <v>15</v>
      </c>
      <c r="B21">
        <v>4</v>
      </c>
      <c r="C21">
        <v>4</v>
      </c>
      <c r="D21">
        <v>4</v>
      </c>
      <c r="E21">
        <v>4</v>
      </c>
      <c r="G21">
        <f t="shared" si="2"/>
        <v>16</v>
      </c>
      <c r="H21">
        <v>4</v>
      </c>
      <c r="J21">
        <f t="shared" si="1"/>
        <v>2</v>
      </c>
    </row>
    <row r="23" spans="1:12" x14ac:dyDescent="0.25">
      <c r="A23" s="1" t="s">
        <v>43</v>
      </c>
    </row>
    <row r="24" spans="1:12" s="1" customFormat="1" x14ac:dyDescent="0.25">
      <c r="A24" s="1" t="s">
        <v>27</v>
      </c>
      <c r="B24" s="1" t="s">
        <v>28</v>
      </c>
      <c r="C24" s="1" t="s">
        <v>29</v>
      </c>
      <c r="D24" s="1" t="s">
        <v>30</v>
      </c>
      <c r="E24" s="1" t="s">
        <v>31</v>
      </c>
      <c r="F24" s="1" t="s">
        <v>32</v>
      </c>
      <c r="G24" s="1" t="s">
        <v>33</v>
      </c>
    </row>
    <row r="25" spans="1:12" x14ac:dyDescent="0.25">
      <c r="A25" t="s">
        <v>22</v>
      </c>
      <c r="B25">
        <v>1.323</v>
      </c>
      <c r="C25">
        <v>3.0880000000000001</v>
      </c>
      <c r="D25">
        <f t="shared" ref="D25:D32" si="3">C25-B25</f>
        <v>1.7650000000000001</v>
      </c>
      <c r="E25">
        <f t="shared" ref="E25:E32" si="4">D25*0.25 + B25</f>
        <v>1.7642500000000001</v>
      </c>
      <c r="F25">
        <f t="shared" ref="F25:F32" si="5">B25-E25</f>
        <v>-0.44125000000000014</v>
      </c>
      <c r="G25">
        <f t="shared" ref="G25:G32" si="6">C25-E25</f>
        <v>1.32375</v>
      </c>
      <c r="H25">
        <v>4</v>
      </c>
    </row>
    <row r="26" spans="1:12" x14ac:dyDescent="0.25">
      <c r="A26" t="s">
        <v>21</v>
      </c>
      <c r="B26">
        <v>1.702</v>
      </c>
      <c r="C26">
        <v>2.8780000000000001</v>
      </c>
      <c r="D26">
        <f t="shared" si="3"/>
        <v>1.1760000000000002</v>
      </c>
      <c r="E26">
        <f t="shared" si="4"/>
        <v>1.996</v>
      </c>
      <c r="F26">
        <f t="shared" si="5"/>
        <v>-0.29400000000000004</v>
      </c>
      <c r="G26">
        <f t="shared" si="6"/>
        <v>0.88200000000000012</v>
      </c>
      <c r="H26">
        <v>5</v>
      </c>
    </row>
    <row r="27" spans="1:12" x14ac:dyDescent="0.25">
      <c r="A27" t="s">
        <v>20</v>
      </c>
      <c r="B27">
        <v>-0.27800000000000002</v>
      </c>
      <c r="C27">
        <v>0.26100000000000001</v>
      </c>
      <c r="D27">
        <f t="shared" si="3"/>
        <v>0.53900000000000003</v>
      </c>
      <c r="E27">
        <f t="shared" si="4"/>
        <v>-0.14325000000000002</v>
      </c>
      <c r="F27">
        <f t="shared" si="5"/>
        <v>-0.13475000000000001</v>
      </c>
      <c r="G27">
        <f t="shared" si="6"/>
        <v>0.40425</v>
      </c>
      <c r="H27">
        <v>8</v>
      </c>
    </row>
    <row r="28" spans="1:12" x14ac:dyDescent="0.25">
      <c r="A28" t="s">
        <v>19</v>
      </c>
      <c r="B28">
        <v>-1.5760000000000001</v>
      </c>
      <c r="C28">
        <v>1.7969999999999999</v>
      </c>
      <c r="D28">
        <f t="shared" si="3"/>
        <v>3.3730000000000002</v>
      </c>
      <c r="E28">
        <f t="shared" si="4"/>
        <v>-0.73275000000000001</v>
      </c>
      <c r="F28">
        <f t="shared" si="5"/>
        <v>-0.84325000000000006</v>
      </c>
      <c r="G28">
        <f t="shared" si="6"/>
        <v>2.5297499999999999</v>
      </c>
      <c r="H28">
        <v>1</v>
      </c>
    </row>
    <row r="29" spans="1:12" x14ac:dyDescent="0.25">
      <c r="A29" t="s">
        <v>18</v>
      </c>
      <c r="B29">
        <v>-1.302</v>
      </c>
      <c r="C29">
        <v>1.5009999999999999</v>
      </c>
      <c r="D29">
        <f t="shared" si="3"/>
        <v>2.8029999999999999</v>
      </c>
      <c r="E29">
        <f t="shared" si="4"/>
        <v>-0.60125000000000006</v>
      </c>
      <c r="F29">
        <f t="shared" si="5"/>
        <v>-0.70074999999999998</v>
      </c>
      <c r="G29">
        <f t="shared" si="6"/>
        <v>2.1022499999999997</v>
      </c>
      <c r="H29">
        <v>3</v>
      </c>
    </row>
    <row r="30" spans="1:12" x14ac:dyDescent="0.25">
      <c r="A30" t="s">
        <v>17</v>
      </c>
      <c r="B30">
        <v>1.83</v>
      </c>
      <c r="C30">
        <v>5.0780000000000003</v>
      </c>
      <c r="D30">
        <f t="shared" si="3"/>
        <v>3.2480000000000002</v>
      </c>
      <c r="E30">
        <f t="shared" si="4"/>
        <v>2.6420000000000003</v>
      </c>
      <c r="F30">
        <f t="shared" si="5"/>
        <v>-0.81200000000000028</v>
      </c>
      <c r="G30">
        <f t="shared" si="6"/>
        <v>2.4359999999999999</v>
      </c>
      <c r="H30">
        <v>2</v>
      </c>
    </row>
    <row r="31" spans="1:12" x14ac:dyDescent="0.25">
      <c r="A31" t="s">
        <v>16</v>
      </c>
      <c r="B31">
        <v>0.79600000000000004</v>
      </c>
      <c r="C31">
        <v>1.8069999999999999</v>
      </c>
      <c r="D31">
        <f t="shared" si="3"/>
        <v>1.0109999999999999</v>
      </c>
      <c r="E31">
        <f t="shared" si="4"/>
        <v>1.0487500000000001</v>
      </c>
      <c r="F31">
        <f t="shared" si="5"/>
        <v>-0.25275000000000003</v>
      </c>
      <c r="G31">
        <f t="shared" si="6"/>
        <v>0.75824999999999987</v>
      </c>
      <c r="H31">
        <v>6</v>
      </c>
    </row>
    <row r="32" spans="1:12" x14ac:dyDescent="0.25">
      <c r="A32" t="s">
        <v>15</v>
      </c>
      <c r="B32">
        <v>1.3660000000000001</v>
      </c>
      <c r="C32">
        <v>2.173</v>
      </c>
      <c r="D32">
        <f t="shared" si="3"/>
        <v>0.80699999999999994</v>
      </c>
      <c r="E32">
        <f t="shared" si="4"/>
        <v>1.5677500000000002</v>
      </c>
      <c r="F32">
        <f t="shared" si="5"/>
        <v>-0.2017500000000001</v>
      </c>
      <c r="G32">
        <f t="shared" si="6"/>
        <v>0.60524999999999984</v>
      </c>
      <c r="H32">
        <v>7</v>
      </c>
    </row>
    <row r="34" spans="1:11" x14ac:dyDescent="0.25">
      <c r="A34" t="s">
        <v>44</v>
      </c>
      <c r="B34" t="s">
        <v>45</v>
      </c>
      <c r="F34" t="s">
        <v>26</v>
      </c>
    </row>
    <row r="35" spans="1:11" s="1" customFormat="1" x14ac:dyDescent="0.25">
      <c r="A35" s="1" t="s">
        <v>40</v>
      </c>
      <c r="B35" s="1" t="s">
        <v>36</v>
      </c>
      <c r="C35" s="1" t="s">
        <v>37</v>
      </c>
      <c r="D35" s="1" t="s">
        <v>38</v>
      </c>
      <c r="F35" s="1" t="s">
        <v>36</v>
      </c>
      <c r="G35" s="1" t="s">
        <v>39</v>
      </c>
      <c r="H35" s="1" t="s">
        <v>38</v>
      </c>
      <c r="J35" s="1" t="s">
        <v>46</v>
      </c>
    </row>
    <row r="36" spans="1:11" x14ac:dyDescent="0.25">
      <c r="A36" t="s">
        <v>22</v>
      </c>
      <c r="B36">
        <f>'Los Angeles'!E15</f>
        <v>0.56601709296202662</v>
      </c>
      <c r="C36">
        <f>'Los Angeles'!$G$15</f>
        <v>0.12367518941648829</v>
      </c>
      <c r="D36">
        <f>'Los Angeles'!$I$15</f>
        <v>0.16798669630052085</v>
      </c>
      <c r="F36">
        <v>8</v>
      </c>
      <c r="G36">
        <v>8</v>
      </c>
      <c r="H36">
        <v>8</v>
      </c>
      <c r="J36">
        <f>SUM(F36:H36)</f>
        <v>24</v>
      </c>
      <c r="K36">
        <v>8</v>
      </c>
    </row>
    <row r="37" spans="1:11" x14ac:dyDescent="0.25">
      <c r="A37" t="s">
        <v>21</v>
      </c>
      <c r="B37">
        <f>'New York'!$E$15</f>
        <v>0.82596250903916435</v>
      </c>
      <c r="C37">
        <f>'New York'!$G$15</f>
        <v>0.54511977049706495</v>
      </c>
      <c r="D37">
        <f>'New York'!$I$15</f>
        <v>1.1566968832328837</v>
      </c>
      <c r="F37">
        <v>6</v>
      </c>
      <c r="G37">
        <v>5</v>
      </c>
      <c r="H37">
        <v>5</v>
      </c>
      <c r="J37">
        <f t="shared" ref="J37:J43" si="7">SUM(F37:H37)</f>
        <v>16</v>
      </c>
      <c r="K37">
        <v>5</v>
      </c>
    </row>
    <row r="38" spans="1:11" x14ac:dyDescent="0.25">
      <c r="A38" t="s">
        <v>20</v>
      </c>
      <c r="B38">
        <f>BuenosAires!$E$15</f>
        <v>1.2261742171812033</v>
      </c>
      <c r="C38">
        <f>BuenosAires!$G$15</f>
        <v>0.89126274006500728</v>
      </c>
      <c r="D38">
        <f>BuenosAires!$I$15</f>
        <v>1.6504356421182071</v>
      </c>
      <c r="F38">
        <v>1</v>
      </c>
      <c r="G38">
        <v>2</v>
      </c>
      <c r="H38">
        <v>3</v>
      </c>
      <c r="J38">
        <f t="shared" si="7"/>
        <v>6</v>
      </c>
      <c r="K38">
        <v>2</v>
      </c>
    </row>
    <row r="39" spans="1:11" x14ac:dyDescent="0.25">
      <c r="A39" t="s">
        <v>19</v>
      </c>
      <c r="B39">
        <f>Shanghai!$E$15</f>
        <v>1.19751556693301</v>
      </c>
      <c r="C39">
        <f>Shanghai!$G$15</f>
        <v>0.88969544271595424</v>
      </c>
      <c r="D39">
        <f>Shanghai!$I$15</f>
        <v>1.6877549953528481</v>
      </c>
      <c r="F39">
        <v>2</v>
      </c>
      <c r="G39">
        <v>3</v>
      </c>
      <c r="H39">
        <v>2</v>
      </c>
      <c r="J39">
        <f t="shared" si="7"/>
        <v>7</v>
      </c>
      <c r="K39">
        <v>3</v>
      </c>
    </row>
    <row r="40" spans="1:11" x14ac:dyDescent="0.25">
      <c r="A40" t="s">
        <v>18</v>
      </c>
      <c r="B40">
        <f>Mumbai!$E$15</f>
        <v>1.0912989891846925</v>
      </c>
      <c r="C40">
        <f>Mumbai!$G$15</f>
        <v>0.90836658953079075</v>
      </c>
      <c r="D40">
        <f>Mumbai!$I$15</f>
        <v>1.9439521917757012</v>
      </c>
      <c r="F40">
        <v>3</v>
      </c>
      <c r="G40">
        <v>1</v>
      </c>
      <c r="H40">
        <v>1</v>
      </c>
      <c r="J40">
        <f t="shared" si="7"/>
        <v>5</v>
      </c>
      <c r="K40">
        <v>1</v>
      </c>
    </row>
    <row r="41" spans="1:11" x14ac:dyDescent="0.25">
      <c r="A41" t="s">
        <v>17</v>
      </c>
      <c r="B41">
        <f>'Plymouth Dockyard'!$E$15</f>
        <v>0.59428128915888068</v>
      </c>
      <c r="C41">
        <f>'Plymouth Dockyard'!$G$15</f>
        <v>0.16464648862837292</v>
      </c>
      <c r="D41">
        <f>'Plymouth Dockyard'!$I$15</f>
        <v>0.26537486457946163</v>
      </c>
      <c r="F41">
        <v>7</v>
      </c>
      <c r="G41">
        <v>7</v>
      </c>
      <c r="H41">
        <v>7</v>
      </c>
      <c r="J41">
        <f t="shared" si="7"/>
        <v>21</v>
      </c>
      <c r="K41">
        <v>7</v>
      </c>
    </row>
    <row r="42" spans="1:11" x14ac:dyDescent="0.25">
      <c r="A42" t="s">
        <v>16</v>
      </c>
      <c r="B42">
        <f>Tokyo!$E$15</f>
        <v>0.84942947999155161</v>
      </c>
      <c r="C42">
        <f>Tokyo!$G$15</f>
        <v>0.54918236524884112</v>
      </c>
      <c r="D42">
        <f>Tokyo!$I$15</f>
        <v>1.1666421873896804</v>
      </c>
      <c r="F42">
        <v>4</v>
      </c>
      <c r="G42">
        <v>4</v>
      </c>
      <c r="H42">
        <v>4</v>
      </c>
      <c r="J42">
        <f t="shared" si="7"/>
        <v>12</v>
      </c>
      <c r="K42">
        <v>4</v>
      </c>
    </row>
    <row r="43" spans="1:11" x14ac:dyDescent="0.25">
      <c r="A43" t="s">
        <v>15</v>
      </c>
      <c r="B43">
        <f>Lagos!$E$15</f>
        <v>0.84006788310646119</v>
      </c>
      <c r="C43">
        <f>Lagos!$G$15</f>
        <v>0.53994421355887656</v>
      </c>
      <c r="D43">
        <f>Lagos!$I$15</f>
        <v>1.1399029315428792</v>
      </c>
      <c r="F43">
        <v>5</v>
      </c>
      <c r="G43">
        <v>6</v>
      </c>
      <c r="H43">
        <v>6</v>
      </c>
      <c r="J43">
        <f t="shared" si="7"/>
        <v>17</v>
      </c>
      <c r="K43">
        <v>6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6"/>
  <sheetViews>
    <sheetView workbookViewId="0">
      <selection activeCell="A15" sqref="A15:K16"/>
    </sheetView>
  </sheetViews>
  <sheetFormatPr defaultRowHeight="15" x14ac:dyDescent="0.25"/>
  <sheetData>
    <row r="1" spans="1:11" x14ac:dyDescent="0.25">
      <c r="A1" s="1" t="s">
        <v>0</v>
      </c>
      <c r="B1" s="1" t="s">
        <v>1</v>
      </c>
      <c r="C1" s="1" t="s">
        <v>2</v>
      </c>
      <c r="D1" s="1" t="s">
        <v>4</v>
      </c>
      <c r="E1" s="1" t="s">
        <v>3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x14ac:dyDescent="0.25">
      <c r="A2">
        <v>29.537522404499999</v>
      </c>
      <c r="B2">
        <v>34.958247350000001</v>
      </c>
      <c r="C2">
        <v>1</v>
      </c>
      <c r="D2">
        <v>41.953489152085197</v>
      </c>
      <c r="E2">
        <v>0.53363747300684405</v>
      </c>
      <c r="F2">
        <v>43.072530859073403</v>
      </c>
      <c r="G2">
        <v>8.1862163812518096E-2</v>
      </c>
      <c r="H2">
        <v>70.778565631934001</v>
      </c>
      <c r="I2">
        <v>7.36599874565005E-2</v>
      </c>
      <c r="J2">
        <v>155.804585643092</v>
      </c>
      <c r="K2">
        <v>2.4725494384765598</v>
      </c>
    </row>
    <row r="3" spans="1:11" x14ac:dyDescent="0.25">
      <c r="A3">
        <v>29.537522404499999</v>
      </c>
      <c r="B3">
        <v>34.958247350000001</v>
      </c>
      <c r="C3">
        <v>2</v>
      </c>
      <c r="D3">
        <v>41.953489152085197</v>
      </c>
      <c r="E3">
        <v>0.53334438876867296</v>
      </c>
      <c r="F3">
        <v>43.072530859073403</v>
      </c>
      <c r="G3">
        <v>7.7763961119651795E-2</v>
      </c>
      <c r="H3">
        <v>70.778565631934001</v>
      </c>
      <c r="I3">
        <v>5.8282354198694201E-2</v>
      </c>
      <c r="J3">
        <v>155.804585643092</v>
      </c>
      <c r="K3">
        <v>2.4725494384765598</v>
      </c>
    </row>
    <row r="4" spans="1:11" x14ac:dyDescent="0.25">
      <c r="A4">
        <v>29.537522404499999</v>
      </c>
      <c r="B4">
        <v>34.958247350000001</v>
      </c>
      <c r="C4">
        <v>3</v>
      </c>
      <c r="D4">
        <v>41.953489152085197</v>
      </c>
      <c r="E4">
        <v>0.53363300130248004</v>
      </c>
      <c r="F4">
        <v>43.072530859073403</v>
      </c>
      <c r="G4">
        <v>8.1806470767259595E-2</v>
      </c>
      <c r="H4">
        <v>70.778565631934001</v>
      </c>
      <c r="I4">
        <v>7.3450833647847102E-2</v>
      </c>
      <c r="J4">
        <v>155.804585643092</v>
      </c>
      <c r="K4">
        <v>2.4725494384765598</v>
      </c>
    </row>
    <row r="5" spans="1:11" x14ac:dyDescent="0.25">
      <c r="A5">
        <v>29.537522404499999</v>
      </c>
      <c r="B5">
        <v>34.958247350000001</v>
      </c>
      <c r="C5">
        <v>4</v>
      </c>
      <c r="D5">
        <v>41.953489152085197</v>
      </c>
      <c r="E5">
        <v>0.538048097441717</v>
      </c>
      <c r="F5">
        <v>43.072530859073403</v>
      </c>
      <c r="G5">
        <v>8.5895923819605396E-2</v>
      </c>
      <c r="H5">
        <v>70.778565631934001</v>
      </c>
      <c r="I5">
        <v>8.0412717072952694E-2</v>
      </c>
      <c r="J5">
        <v>155.804585643092</v>
      </c>
      <c r="K5">
        <v>2.4725494384765598</v>
      </c>
    </row>
    <row r="6" spans="1:11" x14ac:dyDescent="0.25">
      <c r="A6">
        <v>29.537522404499999</v>
      </c>
      <c r="B6">
        <v>34.958247350000001</v>
      </c>
      <c r="C6">
        <v>5</v>
      </c>
      <c r="D6">
        <v>41.953489152085197</v>
      </c>
      <c r="E6">
        <v>0.53345571563079897</v>
      </c>
      <c r="F6">
        <v>43.072530859073403</v>
      </c>
      <c r="G6">
        <v>7.9470973005592804E-2</v>
      </c>
      <c r="H6">
        <v>70.778565631934001</v>
      </c>
      <c r="I6">
        <v>6.4683648770973004E-2</v>
      </c>
      <c r="J6">
        <v>155.804585643092</v>
      </c>
      <c r="K6">
        <v>2.4725494384765598</v>
      </c>
    </row>
    <row r="7" spans="1:11" x14ac:dyDescent="0.25">
      <c r="A7">
        <v>29.537522404499999</v>
      </c>
      <c r="B7">
        <v>34.958247350000001</v>
      </c>
      <c r="C7">
        <v>6</v>
      </c>
      <c r="D7">
        <v>41.953489152085197</v>
      </c>
      <c r="E7">
        <v>0.53320715872526103</v>
      </c>
      <c r="F7">
        <v>43.072530859073403</v>
      </c>
      <c r="G7">
        <v>7.5464645749777501E-2</v>
      </c>
      <c r="H7">
        <v>70.778565631934001</v>
      </c>
      <c r="I7">
        <v>4.9524159402996301E-2</v>
      </c>
      <c r="J7">
        <v>155.804585643092</v>
      </c>
      <c r="K7">
        <v>2.4725494384765598</v>
      </c>
    </row>
    <row r="8" spans="1:11" x14ac:dyDescent="0.25">
      <c r="A8">
        <v>29.537522404499999</v>
      </c>
      <c r="B8">
        <v>34.958247350000001</v>
      </c>
      <c r="C8">
        <v>7</v>
      </c>
      <c r="D8">
        <v>41.953489152085197</v>
      </c>
      <c r="E8">
        <v>0.53325057799696896</v>
      </c>
      <c r="F8">
        <v>43.072530859073403</v>
      </c>
      <c r="G8">
        <v>7.6205487073287295E-2</v>
      </c>
      <c r="H8">
        <v>70.778565631934001</v>
      </c>
      <c r="I8">
        <v>5.23545531774312E-2</v>
      </c>
      <c r="J8">
        <v>155.804585643092</v>
      </c>
      <c r="K8">
        <v>2.4725494384765598</v>
      </c>
    </row>
    <row r="9" spans="1:11" x14ac:dyDescent="0.25">
      <c r="A9">
        <v>29.537522404499999</v>
      </c>
      <c r="B9">
        <v>34.958247350000001</v>
      </c>
      <c r="C9">
        <v>8</v>
      </c>
      <c r="D9">
        <v>41.953489152085197</v>
      </c>
      <c r="E9">
        <v>0.53325521985769198</v>
      </c>
      <c r="F9">
        <v>43.072530859073403</v>
      </c>
      <c r="G9">
        <v>7.6284688821881996E-2</v>
      </c>
      <c r="H9">
        <v>70.778565631934001</v>
      </c>
      <c r="I9">
        <v>5.2657144473343999E-2</v>
      </c>
      <c r="J9">
        <v>155.804585643092</v>
      </c>
      <c r="K9">
        <v>2.4725494384765598</v>
      </c>
    </row>
    <row r="10" spans="1:11" x14ac:dyDescent="0.25">
      <c r="A10">
        <v>29.537522404499999</v>
      </c>
      <c r="B10">
        <v>34.958247350000001</v>
      </c>
      <c r="C10">
        <v>9</v>
      </c>
      <c r="D10">
        <v>41.953489152085197</v>
      </c>
      <c r="E10">
        <v>0.53320089979052498</v>
      </c>
      <c r="F10">
        <v>43.072530859073403</v>
      </c>
      <c r="G10">
        <v>7.5357852675840206E-2</v>
      </c>
      <c r="H10">
        <v>70.778565631934001</v>
      </c>
      <c r="I10">
        <v>4.9116155094876802E-2</v>
      </c>
      <c r="J10">
        <v>155.804585643092</v>
      </c>
      <c r="K10">
        <v>2.4725494384765598</v>
      </c>
    </row>
    <row r="11" spans="1:11" x14ac:dyDescent="0.25">
      <c r="A11">
        <v>29.537522404499999</v>
      </c>
      <c r="B11">
        <v>34.958247350000001</v>
      </c>
      <c r="C11">
        <v>10</v>
      </c>
      <c r="D11">
        <v>41.953489152085197</v>
      </c>
      <c r="E11">
        <v>0.53342823069974699</v>
      </c>
      <c r="F11">
        <v>43.072530859073403</v>
      </c>
      <c r="G11">
        <v>7.9049537396132893E-2</v>
      </c>
      <c r="H11">
        <v>70.778565631934001</v>
      </c>
      <c r="I11">
        <v>6.3103265235498501E-2</v>
      </c>
      <c r="J11">
        <v>155.804585643092</v>
      </c>
      <c r="K11">
        <v>2.4725494384765598</v>
      </c>
    </row>
    <row r="12" spans="1:11" x14ac:dyDescent="0.25">
      <c r="A12">
        <v>29.537522404499999</v>
      </c>
      <c r="B12">
        <v>34.958247350000001</v>
      </c>
      <c r="C12">
        <v>11</v>
      </c>
      <c r="D12">
        <v>41.953489152085197</v>
      </c>
      <c r="E12">
        <v>0.54444678572570304</v>
      </c>
      <c r="F12">
        <v>43.072530859073403</v>
      </c>
      <c r="G12">
        <v>9.4642166347281995E-2</v>
      </c>
      <c r="H12">
        <v>70.778565631934001</v>
      </c>
      <c r="I12">
        <v>0.10119729767852501</v>
      </c>
      <c r="J12">
        <v>155.804585643092</v>
      </c>
      <c r="K12">
        <v>2.4725494384765598</v>
      </c>
    </row>
    <row r="13" spans="1:11" x14ac:dyDescent="0.25">
      <c r="A13">
        <v>29.537522404499999</v>
      </c>
      <c r="B13">
        <v>34.958247350000001</v>
      </c>
      <c r="C13">
        <v>12</v>
      </c>
      <c r="D13">
        <v>41.953489152085197</v>
      </c>
      <c r="E13">
        <v>0.53380833460807797</v>
      </c>
      <c r="F13">
        <v>43.072530859073403</v>
      </c>
      <c r="G13">
        <v>8.4397209250330896E-2</v>
      </c>
      <c r="H13">
        <v>70.778565631934001</v>
      </c>
      <c r="I13">
        <v>8.32065403950214E-2</v>
      </c>
      <c r="J13">
        <v>155.804585643092</v>
      </c>
      <c r="K13">
        <v>2.4725494384765598</v>
      </c>
    </row>
    <row r="15" spans="1:11" x14ac:dyDescent="0.25">
      <c r="D15" t="s">
        <v>34</v>
      </c>
      <c r="E15">
        <f>AVERAGE(E2:E13)</f>
        <v>0.53472632362954053</v>
      </c>
      <c r="G15">
        <f>AVERAGE(G2:G13)</f>
        <v>8.0683423319930031E-2</v>
      </c>
      <c r="I15">
        <f>AVERAGE(I2:I13)</f>
        <v>6.6804054717055056E-2</v>
      </c>
    </row>
    <row r="16" spans="1:11" x14ac:dyDescent="0.25">
      <c r="D16" t="s">
        <v>35</v>
      </c>
      <c r="E16">
        <f>_xlfn.STDEV.P(E2:E13)</f>
        <v>3.2006666379869784E-3</v>
      </c>
      <c r="G16">
        <f>_xlfn.STDEV.P(G2:G13)</f>
        <v>5.3706031455060376E-3</v>
      </c>
      <c r="I16">
        <f>_xlfn.STDEV.P(I2:I13)</f>
        <v>1.5382638904530063E-2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6"/>
  <sheetViews>
    <sheetView workbookViewId="0">
      <selection activeCell="A15" sqref="A15:K16"/>
    </sheetView>
  </sheetViews>
  <sheetFormatPr defaultRowHeight="15" x14ac:dyDescent="0.25"/>
  <sheetData>
    <row r="1" spans="1:11" x14ac:dyDescent="0.25">
      <c r="A1" s="1" t="s">
        <v>0</v>
      </c>
      <c r="B1" s="1" t="s">
        <v>1</v>
      </c>
      <c r="C1" s="1" t="s">
        <v>2</v>
      </c>
      <c r="D1" s="1" t="s">
        <v>4</v>
      </c>
      <c r="E1" s="1" t="s">
        <v>3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x14ac:dyDescent="0.25">
      <c r="A2">
        <v>6.5208649445000901</v>
      </c>
      <c r="B2">
        <v>3.3832599800000098</v>
      </c>
      <c r="C2">
        <v>1</v>
      </c>
      <c r="D2">
        <v>37.209764192134401</v>
      </c>
      <c r="E2">
        <v>0.59034250093060903</v>
      </c>
      <c r="F2">
        <v>37.658883267287699</v>
      </c>
      <c r="G2">
        <v>0.17550066056337901</v>
      </c>
      <c r="H2">
        <v>67.4056589566962</v>
      </c>
      <c r="I2">
        <v>0.31784894614620102</v>
      </c>
      <c r="J2">
        <v>142.27430641611801</v>
      </c>
      <c r="K2">
        <v>1.7281184196472099</v>
      </c>
    </row>
    <row r="3" spans="1:11" x14ac:dyDescent="0.25">
      <c r="A3">
        <v>6.5208649445000901</v>
      </c>
      <c r="B3">
        <v>3.3832599800000098</v>
      </c>
      <c r="C3">
        <v>2</v>
      </c>
      <c r="D3">
        <v>37.209764192134401</v>
      </c>
      <c r="E3">
        <v>0.67141492523175905</v>
      </c>
      <c r="F3">
        <v>37.658883267287699</v>
      </c>
      <c r="G3">
        <v>0.284858718027516</v>
      </c>
      <c r="H3">
        <v>67.4056589566962</v>
      </c>
      <c r="I3">
        <v>0.54838598707086605</v>
      </c>
      <c r="J3">
        <v>142.27430641611801</v>
      </c>
      <c r="K3">
        <v>1.7281184196472099</v>
      </c>
    </row>
    <row r="4" spans="1:11" x14ac:dyDescent="0.25">
      <c r="A4">
        <v>6.5208649445000901</v>
      </c>
      <c r="B4">
        <v>3.3832599800000098</v>
      </c>
      <c r="C4">
        <v>3</v>
      </c>
      <c r="D4">
        <v>37.209764192134401</v>
      </c>
      <c r="E4">
        <v>0.94369700628828801</v>
      </c>
      <c r="F4">
        <v>37.658883267287699</v>
      </c>
      <c r="G4">
        <v>0.55870354961924096</v>
      </c>
      <c r="H4">
        <v>67.4056589566962</v>
      </c>
      <c r="I4">
        <v>0.99954079997377898</v>
      </c>
      <c r="J4">
        <v>142.27430641611801</v>
      </c>
      <c r="K4">
        <v>1.7281184196472099</v>
      </c>
    </row>
    <row r="5" spans="1:11" x14ac:dyDescent="0.25">
      <c r="A5">
        <v>6.5208649445000901</v>
      </c>
      <c r="B5">
        <v>3.3832599800000098</v>
      </c>
      <c r="C5">
        <v>4</v>
      </c>
      <c r="D5">
        <v>37.209764192134401</v>
      </c>
      <c r="E5">
        <v>0.80532874336618598</v>
      </c>
      <c r="F5">
        <v>37.658883267287699</v>
      </c>
      <c r="G5">
        <v>0.35249362452863298</v>
      </c>
      <c r="H5">
        <v>67.4056589566962</v>
      </c>
      <c r="I5">
        <v>0.53023392485827003</v>
      </c>
      <c r="J5">
        <v>142.27430641611801</v>
      </c>
      <c r="K5">
        <v>1.7281184196472099</v>
      </c>
    </row>
    <row r="6" spans="1:11" x14ac:dyDescent="0.25">
      <c r="A6">
        <v>6.5208649445000901</v>
      </c>
      <c r="B6">
        <v>3.3832599800000098</v>
      </c>
      <c r="C6">
        <v>5</v>
      </c>
      <c r="D6">
        <v>37.209764192134401</v>
      </c>
      <c r="E6">
        <v>1.0667582997727301</v>
      </c>
      <c r="F6">
        <v>37.658883267287699</v>
      </c>
      <c r="G6">
        <v>0.70725289935411495</v>
      </c>
      <c r="H6">
        <v>67.4056589566962</v>
      </c>
      <c r="I6">
        <v>1.2890368797495899</v>
      </c>
      <c r="J6">
        <v>142.27430641611801</v>
      </c>
      <c r="K6">
        <v>1.7281184196472099</v>
      </c>
    </row>
    <row r="7" spans="1:11" x14ac:dyDescent="0.25">
      <c r="A7">
        <v>6.5208649445000901</v>
      </c>
      <c r="B7">
        <v>3.3832599800000098</v>
      </c>
      <c r="C7">
        <v>6</v>
      </c>
      <c r="D7">
        <v>37.209764192134401</v>
      </c>
      <c r="E7">
        <v>1.10376596200418</v>
      </c>
      <c r="F7">
        <v>37.658883267287699</v>
      </c>
      <c r="G7">
        <v>0.70991163857824202</v>
      </c>
      <c r="H7">
        <v>67.4056589566962</v>
      </c>
      <c r="I7">
        <v>1.2282349715610199</v>
      </c>
      <c r="J7">
        <v>142.27430641611801</v>
      </c>
      <c r="K7">
        <v>1.7281184196472099</v>
      </c>
    </row>
    <row r="8" spans="1:11" x14ac:dyDescent="0.25">
      <c r="A8">
        <v>6.5208649445000901</v>
      </c>
      <c r="B8">
        <v>3.3832599800000098</v>
      </c>
      <c r="C8">
        <v>7</v>
      </c>
      <c r="D8">
        <v>37.209764192134401</v>
      </c>
      <c r="E8">
        <v>0.70132011508283598</v>
      </c>
      <c r="F8">
        <v>37.658883267287699</v>
      </c>
      <c r="G8">
        <v>0.35361851067271499</v>
      </c>
      <c r="H8">
        <v>67.4056589566962</v>
      </c>
      <c r="I8">
        <v>0.73454070501192803</v>
      </c>
      <c r="J8">
        <v>142.27430641611801</v>
      </c>
      <c r="K8">
        <v>1.7281184196472099</v>
      </c>
    </row>
    <row r="9" spans="1:11" x14ac:dyDescent="0.25">
      <c r="A9">
        <v>6.5208649445000901</v>
      </c>
      <c r="B9">
        <v>3.3832599800000098</v>
      </c>
      <c r="C9">
        <v>8</v>
      </c>
      <c r="D9">
        <v>37.209764192134401</v>
      </c>
      <c r="E9">
        <v>0.84027401086025999</v>
      </c>
      <c r="F9">
        <v>37.658883267287699</v>
      </c>
      <c r="G9">
        <v>0.54034851404184703</v>
      </c>
      <c r="H9">
        <v>67.4056589566962</v>
      </c>
      <c r="I9">
        <v>1.1281688972652499</v>
      </c>
      <c r="J9">
        <v>142.27430641611801</v>
      </c>
      <c r="K9">
        <v>1.7281184196472099</v>
      </c>
    </row>
    <row r="10" spans="1:11" x14ac:dyDescent="0.25">
      <c r="A10">
        <v>6.5208649445000901</v>
      </c>
      <c r="B10">
        <v>3.3832599800000098</v>
      </c>
      <c r="C10">
        <v>9</v>
      </c>
      <c r="D10">
        <v>37.209764192134401</v>
      </c>
      <c r="E10">
        <v>0.81367873854242201</v>
      </c>
      <c r="F10">
        <v>37.658883267287699</v>
      </c>
      <c r="G10">
        <v>0.57908016669164497</v>
      </c>
      <c r="H10">
        <v>67.4056589566962</v>
      </c>
      <c r="I10">
        <v>1.35467704789957</v>
      </c>
      <c r="J10">
        <v>142.27430641611801</v>
      </c>
      <c r="K10">
        <v>1.7281184196472099</v>
      </c>
    </row>
    <row r="11" spans="1:11" x14ac:dyDescent="0.25">
      <c r="A11">
        <v>6.5208649445000901</v>
      </c>
      <c r="B11">
        <v>3.3832599800000098</v>
      </c>
      <c r="C11">
        <v>10</v>
      </c>
      <c r="D11">
        <v>37.209764192134401</v>
      </c>
      <c r="E11">
        <v>0.92297616933540405</v>
      </c>
      <c r="F11">
        <v>37.658883267287699</v>
      </c>
      <c r="G11">
        <v>0.94537304444572201</v>
      </c>
      <c r="H11">
        <v>67.4056589566962</v>
      </c>
      <c r="I11">
        <v>2.43578931535954</v>
      </c>
      <c r="J11">
        <v>142.27430641611801</v>
      </c>
      <c r="K11">
        <v>1.7281184196472099</v>
      </c>
    </row>
    <row r="12" spans="1:11" x14ac:dyDescent="0.25">
      <c r="A12">
        <v>6.5208649445000901</v>
      </c>
      <c r="B12">
        <v>3.3832599800000098</v>
      </c>
      <c r="C12">
        <v>11</v>
      </c>
      <c r="D12">
        <v>37.209764192134401</v>
      </c>
      <c r="E12">
        <v>0.81509741094261801</v>
      </c>
      <c r="F12">
        <v>37.658883267287699</v>
      </c>
      <c r="G12">
        <v>0.79676755956895096</v>
      </c>
      <c r="H12">
        <v>67.4056589566962</v>
      </c>
      <c r="I12">
        <v>2.1343622452588402</v>
      </c>
      <c r="J12">
        <v>142.27430641611801</v>
      </c>
      <c r="K12">
        <v>1.7281184196472099</v>
      </c>
    </row>
    <row r="13" spans="1:11" x14ac:dyDescent="0.25">
      <c r="A13">
        <v>6.5208649445000901</v>
      </c>
      <c r="B13">
        <v>3.3832599800000098</v>
      </c>
      <c r="C13">
        <v>12</v>
      </c>
      <c r="D13">
        <v>37.209764192134401</v>
      </c>
      <c r="E13">
        <v>0.80616071492024299</v>
      </c>
      <c r="F13">
        <v>37.658883267287699</v>
      </c>
      <c r="G13">
        <v>0.47542167661451401</v>
      </c>
      <c r="H13">
        <v>67.4056589566962</v>
      </c>
      <c r="I13">
        <v>0.97801545835969905</v>
      </c>
      <c r="J13">
        <v>142.27430641611801</v>
      </c>
      <c r="K13">
        <v>1.7281184196472099</v>
      </c>
    </row>
    <row r="15" spans="1:11" x14ac:dyDescent="0.25">
      <c r="D15" t="s">
        <v>34</v>
      </c>
      <c r="E15">
        <f>AVERAGE(E2:E13)</f>
        <v>0.84006788310646119</v>
      </c>
      <c r="G15">
        <f>AVERAGE(G2:G13)</f>
        <v>0.53994421355887656</v>
      </c>
      <c r="I15">
        <f>AVERAGE(I2:I13)</f>
        <v>1.1399029315428792</v>
      </c>
    </row>
    <row r="16" spans="1:11" x14ac:dyDescent="0.25">
      <c r="D16" t="s">
        <v>35</v>
      </c>
      <c r="E16">
        <f>_xlfn.STDEV.P(E2:E13)</f>
        <v>0.14499195051153954</v>
      </c>
      <c r="G16">
        <f>_xlfn.STDEV.P(G2:G13)</f>
        <v>0.2162177626962094</v>
      </c>
      <c r="I16">
        <f>_xlfn.STDEV.P(I2:I13)</f>
        <v>0.60222980827385786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6"/>
  <sheetViews>
    <sheetView workbookViewId="0">
      <selection activeCell="G15" sqref="G15"/>
    </sheetView>
  </sheetViews>
  <sheetFormatPr defaultRowHeight="15" x14ac:dyDescent="0.25"/>
  <sheetData>
    <row r="1" spans="1:11" x14ac:dyDescent="0.25">
      <c r="A1" s="1" t="s">
        <v>0</v>
      </c>
      <c r="B1" s="1" t="s">
        <v>1</v>
      </c>
      <c r="C1" s="1" t="s">
        <v>2</v>
      </c>
      <c r="D1" s="1" t="s">
        <v>4</v>
      </c>
      <c r="E1" s="1" t="s">
        <v>3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x14ac:dyDescent="0.25">
      <c r="A2">
        <v>34.054187264500001</v>
      </c>
      <c r="B2">
        <v>-118.24169137</v>
      </c>
      <c r="C2">
        <v>1</v>
      </c>
      <c r="D2">
        <v>104.64288474801199</v>
      </c>
      <c r="E2">
        <v>0.56636140358426801</v>
      </c>
      <c r="F2">
        <v>114.615105178541</v>
      </c>
      <c r="G2">
        <v>0.124907815304901</v>
      </c>
      <c r="H2">
        <v>115.35228831975201</v>
      </c>
      <c r="I2">
        <v>0.172363565350062</v>
      </c>
      <c r="J2">
        <v>334.61027824630702</v>
      </c>
      <c r="K2">
        <v>12.3103733062744</v>
      </c>
    </row>
    <row r="3" spans="1:11" x14ac:dyDescent="0.25">
      <c r="A3">
        <v>34.054187264500001</v>
      </c>
      <c r="B3">
        <v>-118.24169137</v>
      </c>
      <c r="C3">
        <v>2</v>
      </c>
      <c r="D3">
        <v>104.64288474801199</v>
      </c>
      <c r="E3">
        <v>0.54660088587412703</v>
      </c>
      <c r="F3">
        <v>114.615105178541</v>
      </c>
      <c r="G3">
        <v>9.6069564495681298E-2</v>
      </c>
      <c r="H3">
        <v>115.35228831975201</v>
      </c>
      <c r="I3">
        <v>0.102300191232245</v>
      </c>
      <c r="J3">
        <v>334.61027824630702</v>
      </c>
      <c r="K3">
        <v>12.3103733062744</v>
      </c>
    </row>
    <row r="4" spans="1:11" x14ac:dyDescent="0.25">
      <c r="A4">
        <v>34.054187264500001</v>
      </c>
      <c r="B4">
        <v>-118.24169137</v>
      </c>
      <c r="C4">
        <v>3</v>
      </c>
      <c r="D4">
        <v>104.64288474801199</v>
      </c>
      <c r="E4">
        <v>0.56820334406489403</v>
      </c>
      <c r="F4">
        <v>114.615105178541</v>
      </c>
      <c r="G4">
        <v>0.15055076226352801</v>
      </c>
      <c r="H4">
        <v>115.35228831975201</v>
      </c>
      <c r="I4">
        <v>0.26551022650832601</v>
      </c>
      <c r="J4">
        <v>334.61027824630702</v>
      </c>
      <c r="K4">
        <v>12.3103733062744</v>
      </c>
    </row>
    <row r="5" spans="1:11" x14ac:dyDescent="0.25">
      <c r="A5">
        <v>34.054187264500001</v>
      </c>
      <c r="B5">
        <v>-118.24169137</v>
      </c>
      <c r="C5">
        <v>4</v>
      </c>
      <c r="D5">
        <v>104.64288474801199</v>
      </c>
      <c r="E5">
        <v>0.58657389840874996</v>
      </c>
      <c r="F5">
        <v>114.615105178541</v>
      </c>
      <c r="G5">
        <v>0.16514946352655799</v>
      </c>
      <c r="H5">
        <v>115.35228831975201</v>
      </c>
      <c r="I5">
        <v>0.28260568649233903</v>
      </c>
      <c r="J5">
        <v>334.61027824630702</v>
      </c>
      <c r="K5">
        <v>12.3103733062744</v>
      </c>
    </row>
    <row r="6" spans="1:11" x14ac:dyDescent="0.25">
      <c r="A6">
        <v>34.054187264500001</v>
      </c>
      <c r="B6">
        <v>-118.24169137</v>
      </c>
      <c r="C6">
        <v>5</v>
      </c>
      <c r="D6">
        <v>104.64288474801199</v>
      </c>
      <c r="E6">
        <v>0.58551126424523503</v>
      </c>
      <c r="F6">
        <v>114.615105178541</v>
      </c>
      <c r="G6">
        <v>0.147467986899082</v>
      </c>
      <c r="H6">
        <v>115.35228831975201</v>
      </c>
      <c r="I6">
        <v>0.21884017239498799</v>
      </c>
      <c r="J6">
        <v>334.61027824630702</v>
      </c>
      <c r="K6">
        <v>12.3103733062744</v>
      </c>
    </row>
    <row r="7" spans="1:11" x14ac:dyDescent="0.25">
      <c r="A7">
        <v>34.054187264500001</v>
      </c>
      <c r="B7">
        <v>-118.24169137</v>
      </c>
      <c r="C7">
        <v>6</v>
      </c>
      <c r="D7">
        <v>104.64288474801199</v>
      </c>
      <c r="E7">
        <v>0.56807673146042403</v>
      </c>
      <c r="F7">
        <v>114.615105178541</v>
      </c>
      <c r="G7">
        <v>0.119137764952803</v>
      </c>
      <c r="H7">
        <v>115.35228831975201</v>
      </c>
      <c r="I7">
        <v>0.14682036167814699</v>
      </c>
      <c r="J7">
        <v>334.61027824630702</v>
      </c>
      <c r="K7">
        <v>12.3103733062744</v>
      </c>
    </row>
    <row r="8" spans="1:11" x14ac:dyDescent="0.25">
      <c r="A8">
        <v>34.054187264500001</v>
      </c>
      <c r="B8">
        <v>-118.24169137</v>
      </c>
      <c r="C8">
        <v>7</v>
      </c>
      <c r="D8">
        <v>104.64288474801199</v>
      </c>
      <c r="E8">
        <v>0.56321206723990402</v>
      </c>
      <c r="F8">
        <v>114.615105178541</v>
      </c>
      <c r="G8">
        <v>0.11453114443475999</v>
      </c>
      <c r="H8">
        <v>115.35228831975201</v>
      </c>
      <c r="I8">
        <v>0.13891395640224</v>
      </c>
      <c r="J8">
        <v>334.61027824630702</v>
      </c>
      <c r="K8">
        <v>12.3103733062744</v>
      </c>
    </row>
    <row r="9" spans="1:11" x14ac:dyDescent="0.25">
      <c r="A9">
        <v>34.054187264500001</v>
      </c>
      <c r="B9">
        <v>-118.24169137</v>
      </c>
      <c r="C9">
        <v>8</v>
      </c>
      <c r="D9">
        <v>104.64288474801199</v>
      </c>
      <c r="E9">
        <v>0.5558255568296</v>
      </c>
      <c r="F9">
        <v>114.615105178541</v>
      </c>
      <c r="G9">
        <v>0.105532102070863</v>
      </c>
      <c r="H9">
        <v>115.35228831975201</v>
      </c>
      <c r="I9">
        <v>0.119892580522269</v>
      </c>
      <c r="J9">
        <v>334.61027824630702</v>
      </c>
      <c r="K9">
        <v>12.3103733062744</v>
      </c>
    </row>
    <row r="10" spans="1:11" x14ac:dyDescent="0.25">
      <c r="A10">
        <v>34.054187264500001</v>
      </c>
      <c r="B10">
        <v>-118.24169137</v>
      </c>
      <c r="C10">
        <v>9</v>
      </c>
      <c r="D10">
        <v>104.64288474801199</v>
      </c>
      <c r="E10">
        <v>0.56320347953667305</v>
      </c>
      <c r="F10">
        <v>114.615105178541</v>
      </c>
      <c r="G10">
        <v>0.112737519597413</v>
      </c>
      <c r="H10">
        <v>115.35228831975201</v>
      </c>
      <c r="I10">
        <v>0.13198188534957001</v>
      </c>
      <c r="J10">
        <v>334.61027824630702</v>
      </c>
      <c r="K10">
        <v>12.3103733062744</v>
      </c>
    </row>
    <row r="11" spans="1:11" x14ac:dyDescent="0.25">
      <c r="A11">
        <v>34.054187264500001</v>
      </c>
      <c r="B11">
        <v>-118.24169137</v>
      </c>
      <c r="C11">
        <v>10</v>
      </c>
      <c r="D11">
        <v>104.64288474801199</v>
      </c>
      <c r="E11">
        <v>0.55703484048582896</v>
      </c>
      <c r="F11">
        <v>114.615105178541</v>
      </c>
      <c r="G11">
        <v>0.109800723057962</v>
      </c>
      <c r="H11">
        <v>115.35228831975201</v>
      </c>
      <c r="I11">
        <v>0.133734120129583</v>
      </c>
      <c r="J11">
        <v>334.61027824630702</v>
      </c>
      <c r="K11">
        <v>12.3103733062744</v>
      </c>
    </row>
    <row r="12" spans="1:11" x14ac:dyDescent="0.25">
      <c r="A12">
        <v>34.054187264500001</v>
      </c>
      <c r="B12">
        <v>-118.24169137</v>
      </c>
      <c r="C12">
        <v>11</v>
      </c>
      <c r="D12">
        <v>104.64288474801199</v>
      </c>
      <c r="E12">
        <v>0.55618031783143296</v>
      </c>
      <c r="F12">
        <v>114.615105178541</v>
      </c>
      <c r="G12">
        <v>0.106531539086055</v>
      </c>
      <c r="H12">
        <v>115.35228831975201</v>
      </c>
      <c r="I12">
        <v>0.12330275710717301</v>
      </c>
      <c r="J12">
        <v>334.61027824630702</v>
      </c>
      <c r="K12">
        <v>12.3103733062744</v>
      </c>
    </row>
    <row r="13" spans="1:11" x14ac:dyDescent="0.25">
      <c r="A13">
        <v>34.054187264500001</v>
      </c>
      <c r="B13">
        <v>-118.24169137</v>
      </c>
      <c r="C13">
        <v>12</v>
      </c>
      <c r="D13">
        <v>104.64288474801199</v>
      </c>
      <c r="E13">
        <v>0.57542132598318196</v>
      </c>
      <c r="F13">
        <v>114.615105178541</v>
      </c>
      <c r="G13">
        <v>0.13168588730825301</v>
      </c>
      <c r="H13">
        <v>115.35228831975201</v>
      </c>
      <c r="I13">
        <v>0.17957485243930801</v>
      </c>
      <c r="J13">
        <v>334.61027824630702</v>
      </c>
      <c r="K13">
        <v>12.3103733062744</v>
      </c>
    </row>
    <row r="15" spans="1:11" x14ac:dyDescent="0.25">
      <c r="D15" t="s">
        <v>34</v>
      </c>
      <c r="E15">
        <f>AVERAGE(E2:E13)</f>
        <v>0.56601709296202662</v>
      </c>
      <c r="G15">
        <f>AVERAGE(G2:G13)</f>
        <v>0.12367518941648829</v>
      </c>
      <c r="I15">
        <f>AVERAGE(I2:I13)</f>
        <v>0.16798669630052085</v>
      </c>
    </row>
    <row r="16" spans="1:11" x14ac:dyDescent="0.25">
      <c r="D16" t="s">
        <v>35</v>
      </c>
      <c r="E16">
        <f>_xlfn.STDEV.P(E2:E13)</f>
        <v>1.1453780373334648E-2</v>
      </c>
      <c r="G16">
        <f>_xlfn.STDEV.P(G2:G13)</f>
        <v>2.0157053764756259E-2</v>
      </c>
      <c r="I16">
        <f>_xlfn.STDEV.P(I2:I13)</f>
        <v>5.6106378787650214E-2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6"/>
  <sheetViews>
    <sheetView workbookViewId="0">
      <selection activeCell="A15" sqref="A15:K16"/>
    </sheetView>
  </sheetViews>
  <sheetFormatPr defaultRowHeight="15" x14ac:dyDescent="0.25"/>
  <sheetData>
    <row r="1" spans="1:11" x14ac:dyDescent="0.25">
      <c r="A1" s="1" t="s">
        <v>0</v>
      </c>
      <c r="B1" s="1" t="s">
        <v>1</v>
      </c>
      <c r="C1" s="1" t="s">
        <v>2</v>
      </c>
      <c r="D1" s="1" t="s">
        <v>4</v>
      </c>
      <c r="E1" s="1" t="s">
        <v>3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x14ac:dyDescent="0.25">
      <c r="A2">
        <v>19.079193254500002</v>
      </c>
      <c r="B2">
        <v>72.874898849999994</v>
      </c>
      <c r="C2">
        <v>1</v>
      </c>
      <c r="D2">
        <v>56.775733222398301</v>
      </c>
      <c r="E2">
        <v>1.3879609797133301</v>
      </c>
      <c r="F2">
        <v>59.988015334577902</v>
      </c>
      <c r="G2">
        <v>1.94728793511764</v>
      </c>
      <c r="H2">
        <v>81.317550583389107</v>
      </c>
      <c r="I2">
        <v>4.9956976138967901</v>
      </c>
      <c r="J2">
        <v>198.08129914036499</v>
      </c>
      <c r="K2">
        <v>4.7985987663268999</v>
      </c>
    </row>
    <row r="3" spans="1:11" x14ac:dyDescent="0.25">
      <c r="A3">
        <v>19.079193254500002</v>
      </c>
      <c r="B3">
        <v>72.874898849999994</v>
      </c>
      <c r="C3">
        <v>2</v>
      </c>
      <c r="D3">
        <v>56.775733222398301</v>
      </c>
      <c r="E3">
        <v>1.3799289102039201</v>
      </c>
      <c r="F3">
        <v>59.988015334577902</v>
      </c>
      <c r="G3">
        <v>1.4859242487951201</v>
      </c>
      <c r="H3">
        <v>81.317550583389107</v>
      </c>
      <c r="I3">
        <v>3.3993944894329</v>
      </c>
      <c r="J3">
        <v>198.08129914036499</v>
      </c>
      <c r="K3">
        <v>4.7985987663268999</v>
      </c>
    </row>
    <row r="4" spans="1:11" x14ac:dyDescent="0.25">
      <c r="A4">
        <v>19.079193254500002</v>
      </c>
      <c r="B4">
        <v>72.874898849999994</v>
      </c>
      <c r="C4">
        <v>3</v>
      </c>
      <c r="D4">
        <v>56.775733222398301</v>
      </c>
      <c r="E4">
        <v>1.20890617666144</v>
      </c>
      <c r="F4">
        <v>59.988015334577902</v>
      </c>
      <c r="G4">
        <v>1.0223644423590501</v>
      </c>
      <c r="H4">
        <v>81.317550583389107</v>
      </c>
      <c r="I4">
        <v>2.11290812363423</v>
      </c>
      <c r="J4">
        <v>198.08129914036499</v>
      </c>
      <c r="K4">
        <v>4.7985987663268999</v>
      </c>
    </row>
    <row r="5" spans="1:11" x14ac:dyDescent="0.25">
      <c r="A5">
        <v>19.079193254500002</v>
      </c>
      <c r="B5">
        <v>72.874898849999994</v>
      </c>
      <c r="C5">
        <v>4</v>
      </c>
      <c r="D5">
        <v>56.775733222398301</v>
      </c>
      <c r="E5">
        <v>1.1257989667899699</v>
      </c>
      <c r="F5">
        <v>59.988015334577902</v>
      </c>
      <c r="G5">
        <v>0.71414991961946095</v>
      </c>
      <c r="H5">
        <v>81.317550583389107</v>
      </c>
      <c r="I5">
        <v>1.2420466611594501</v>
      </c>
      <c r="J5">
        <v>198.08129914036499</v>
      </c>
      <c r="K5">
        <v>4.7985987663268999</v>
      </c>
    </row>
    <row r="6" spans="1:11" x14ac:dyDescent="0.25">
      <c r="A6">
        <v>19.079193254500002</v>
      </c>
      <c r="B6">
        <v>72.874898849999994</v>
      </c>
      <c r="C6">
        <v>5</v>
      </c>
      <c r="D6">
        <v>56.775733222398301</v>
      </c>
      <c r="E6">
        <v>1.168718092725</v>
      </c>
      <c r="F6">
        <v>59.988015334577902</v>
      </c>
      <c r="G6">
        <v>0.76194451965114696</v>
      </c>
      <c r="H6">
        <v>81.317550583389107</v>
      </c>
      <c r="I6">
        <v>1.3172770333335</v>
      </c>
      <c r="J6">
        <v>198.08129914036499</v>
      </c>
      <c r="K6">
        <v>4.7985987663268999</v>
      </c>
    </row>
    <row r="7" spans="1:11" x14ac:dyDescent="0.25">
      <c r="A7">
        <v>19.079193254500002</v>
      </c>
      <c r="B7">
        <v>72.874898849999994</v>
      </c>
      <c r="C7">
        <v>6</v>
      </c>
      <c r="D7">
        <v>56.775733222398301</v>
      </c>
      <c r="E7">
        <v>0.801372031780335</v>
      </c>
      <c r="F7">
        <v>59.988015334577902</v>
      </c>
      <c r="G7">
        <v>0.33462080754308698</v>
      </c>
      <c r="H7">
        <v>81.317550583389107</v>
      </c>
      <c r="I7">
        <v>0.48646071448525002</v>
      </c>
      <c r="J7">
        <v>198.08129914036499</v>
      </c>
      <c r="K7">
        <v>4.7985987663268999</v>
      </c>
    </row>
    <row r="8" spans="1:11" x14ac:dyDescent="0.25">
      <c r="A8">
        <v>19.079193254500002</v>
      </c>
      <c r="B8">
        <v>72.874898849999994</v>
      </c>
      <c r="C8">
        <v>7</v>
      </c>
      <c r="D8">
        <v>56.775733222398301</v>
      </c>
      <c r="E8">
        <v>0.74916081080864805</v>
      </c>
      <c r="F8">
        <v>59.988015334577902</v>
      </c>
      <c r="G8">
        <v>0.31015106708057</v>
      </c>
      <c r="H8">
        <v>81.317550583389107</v>
      </c>
      <c r="I8">
        <v>0.487904515573304</v>
      </c>
      <c r="J8">
        <v>198.08129914036499</v>
      </c>
      <c r="K8">
        <v>4.7985987663268999</v>
      </c>
    </row>
    <row r="9" spans="1:11" x14ac:dyDescent="0.25">
      <c r="A9">
        <v>19.079193254500002</v>
      </c>
      <c r="B9">
        <v>72.874898849999994</v>
      </c>
      <c r="C9">
        <v>8</v>
      </c>
      <c r="D9">
        <v>56.775733222398301</v>
      </c>
      <c r="E9">
        <v>0.84756273614229805</v>
      </c>
      <c r="F9">
        <v>59.988015334577902</v>
      </c>
      <c r="G9">
        <v>0.454117856349737</v>
      </c>
      <c r="H9">
        <v>81.317550583389107</v>
      </c>
      <c r="I9">
        <v>0.81041765293173895</v>
      </c>
      <c r="J9">
        <v>198.08129914036499</v>
      </c>
      <c r="K9">
        <v>4.7985987663268999</v>
      </c>
    </row>
    <row r="10" spans="1:11" x14ac:dyDescent="0.25">
      <c r="A10">
        <v>19.079193254500002</v>
      </c>
      <c r="B10">
        <v>72.874898849999994</v>
      </c>
      <c r="C10">
        <v>9</v>
      </c>
      <c r="D10">
        <v>56.775733222398301</v>
      </c>
      <c r="E10">
        <v>1.1667068534788501</v>
      </c>
      <c r="F10">
        <v>59.988015334577902</v>
      </c>
      <c r="G10">
        <v>1.2279468965801501</v>
      </c>
      <c r="H10">
        <v>81.317550583389107</v>
      </c>
      <c r="I10">
        <v>2.8759707031888402</v>
      </c>
      <c r="J10">
        <v>198.08129914036499</v>
      </c>
      <c r="K10">
        <v>4.7985987663268999</v>
      </c>
    </row>
    <row r="11" spans="1:11" x14ac:dyDescent="0.25">
      <c r="A11">
        <v>19.079193254500002</v>
      </c>
      <c r="B11">
        <v>72.874898849999994</v>
      </c>
      <c r="C11">
        <v>10</v>
      </c>
      <c r="D11">
        <v>56.775733222398301</v>
      </c>
      <c r="E11">
        <v>1.0341976016344201</v>
      </c>
      <c r="F11">
        <v>59.988015334577902</v>
      </c>
      <c r="G11">
        <v>0.74818648467107296</v>
      </c>
      <c r="H11">
        <v>81.317550583389107</v>
      </c>
      <c r="I11">
        <v>1.52283275412046</v>
      </c>
      <c r="J11">
        <v>198.08129914036499</v>
      </c>
      <c r="K11">
        <v>4.7985987663268999</v>
      </c>
    </row>
    <row r="12" spans="1:11" x14ac:dyDescent="0.25">
      <c r="A12">
        <v>19.079193254500002</v>
      </c>
      <c r="B12">
        <v>72.874898849999994</v>
      </c>
      <c r="C12">
        <v>11</v>
      </c>
      <c r="D12">
        <v>56.775733222398301</v>
      </c>
      <c r="E12">
        <v>1.06953540154897</v>
      </c>
      <c r="F12">
        <v>59.988015334577902</v>
      </c>
      <c r="G12">
        <v>0.76190998052894499</v>
      </c>
      <c r="H12">
        <v>81.317550583389107</v>
      </c>
      <c r="I12">
        <v>1.50321102752823</v>
      </c>
      <c r="J12">
        <v>198.08129914036499</v>
      </c>
      <c r="K12">
        <v>4.7985987663268999</v>
      </c>
    </row>
    <row r="13" spans="1:11" x14ac:dyDescent="0.25">
      <c r="A13">
        <v>19.079193254500002</v>
      </c>
      <c r="B13">
        <v>72.874898849999994</v>
      </c>
      <c r="C13">
        <v>12</v>
      </c>
      <c r="D13">
        <v>56.775733222398301</v>
      </c>
      <c r="E13">
        <v>1.1557393087291301</v>
      </c>
      <c r="F13">
        <v>59.988015334577902</v>
      </c>
      <c r="G13">
        <v>1.1317949160735099</v>
      </c>
      <c r="H13">
        <v>81.317550583389107</v>
      </c>
      <c r="I13">
        <v>2.5733050120237202</v>
      </c>
      <c r="J13">
        <v>198.08129914036499</v>
      </c>
      <c r="K13">
        <v>4.7985987663268999</v>
      </c>
    </row>
    <row r="15" spans="1:11" x14ac:dyDescent="0.25">
      <c r="D15" t="s">
        <v>34</v>
      </c>
      <c r="E15">
        <f>AVERAGE(E2:E13)</f>
        <v>1.0912989891846925</v>
      </c>
      <c r="G15">
        <f>AVERAGE(G2:G13)</f>
        <v>0.90836658953079075</v>
      </c>
      <c r="I15">
        <f>AVERAGE(I2:I13)</f>
        <v>1.9439521917757012</v>
      </c>
    </row>
    <row r="16" spans="1:11" x14ac:dyDescent="0.25">
      <c r="D16" t="s">
        <v>35</v>
      </c>
      <c r="E16">
        <f>_xlfn.STDEV.P(E2:E13)</f>
        <v>0.19715214985146073</v>
      </c>
      <c r="G16">
        <f>_xlfn.STDEV.P(G2:G13)</f>
        <v>0.4634681218158303</v>
      </c>
      <c r="I16">
        <f>_xlfn.STDEV.P(I2:I13)</f>
        <v>1.2751142518541949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16"/>
  <sheetViews>
    <sheetView workbookViewId="0">
      <selection activeCell="E15" sqref="E15"/>
    </sheetView>
  </sheetViews>
  <sheetFormatPr defaultRowHeight="15" x14ac:dyDescent="0.25"/>
  <sheetData>
    <row r="1" spans="1:11" x14ac:dyDescent="0.25">
      <c r="A1" s="1" t="s">
        <v>0</v>
      </c>
      <c r="B1" s="1" t="s">
        <v>1</v>
      </c>
      <c r="C1" s="1" t="s">
        <v>2</v>
      </c>
      <c r="D1" s="1" t="s">
        <v>4</v>
      </c>
      <c r="E1" s="1" t="s">
        <v>3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x14ac:dyDescent="0.25">
      <c r="A2">
        <v>40.712517934500099</v>
      </c>
      <c r="B2">
        <v>-74.008375729999997</v>
      </c>
      <c r="C2">
        <v>1</v>
      </c>
      <c r="D2">
        <v>91.616992817483606</v>
      </c>
      <c r="E2">
        <v>1.37341582912233</v>
      </c>
      <c r="F2">
        <v>99.749658915126204</v>
      </c>
      <c r="G2">
        <v>1.4666418752747401</v>
      </c>
      <c r="H2">
        <v>106.090554510491</v>
      </c>
      <c r="I2">
        <v>3.34360145178292</v>
      </c>
      <c r="J2">
        <v>297.45720624310098</v>
      </c>
      <c r="K2">
        <v>10.266224861145</v>
      </c>
    </row>
    <row r="3" spans="1:11" x14ac:dyDescent="0.25">
      <c r="A3">
        <v>40.712517934500099</v>
      </c>
      <c r="B3">
        <v>-74.008375729999997</v>
      </c>
      <c r="C3">
        <v>2</v>
      </c>
      <c r="D3">
        <v>91.616992817483606</v>
      </c>
      <c r="E3">
        <v>1.32539911530802</v>
      </c>
      <c r="F3">
        <v>99.749658915126204</v>
      </c>
      <c r="G3">
        <v>1.57735264921114</v>
      </c>
      <c r="H3">
        <v>106.090554510491</v>
      </c>
      <c r="I3">
        <v>3.8087182187191</v>
      </c>
      <c r="J3">
        <v>297.45720624310098</v>
      </c>
      <c r="K3">
        <v>10.266224861145</v>
      </c>
    </row>
    <row r="4" spans="1:11" x14ac:dyDescent="0.25">
      <c r="A4">
        <v>40.712517934500099</v>
      </c>
      <c r="B4">
        <v>-74.008375729999997</v>
      </c>
      <c r="C4">
        <v>3</v>
      </c>
      <c r="D4">
        <v>91.616992817483606</v>
      </c>
      <c r="E4">
        <v>0.58112220101176704</v>
      </c>
      <c r="F4">
        <v>99.749658915126204</v>
      </c>
      <c r="G4">
        <v>0.123526253571504</v>
      </c>
      <c r="H4">
        <v>106.090554510491</v>
      </c>
      <c r="I4">
        <v>0.136908921931504</v>
      </c>
      <c r="J4">
        <v>297.45720624310098</v>
      </c>
      <c r="K4">
        <v>10.266224861145</v>
      </c>
    </row>
    <row r="5" spans="1:11" x14ac:dyDescent="0.25">
      <c r="A5">
        <v>40.712517934500099</v>
      </c>
      <c r="B5">
        <v>-74.008375729999997</v>
      </c>
      <c r="C5">
        <v>4</v>
      </c>
      <c r="D5">
        <v>91.616992817483606</v>
      </c>
      <c r="E5">
        <v>0.63486380596921099</v>
      </c>
      <c r="F5">
        <v>99.749658915126204</v>
      </c>
      <c r="G5">
        <v>0.15535483451068699</v>
      </c>
      <c r="H5">
        <v>106.090554510491</v>
      </c>
      <c r="I5">
        <v>0.157040432376853</v>
      </c>
      <c r="J5">
        <v>297.45720624310098</v>
      </c>
      <c r="K5">
        <v>10.266224861145</v>
      </c>
    </row>
    <row r="6" spans="1:11" x14ac:dyDescent="0.25">
      <c r="A6">
        <v>40.712517934500099</v>
      </c>
      <c r="B6">
        <v>-74.008375729999997</v>
      </c>
      <c r="C6">
        <v>5</v>
      </c>
      <c r="D6">
        <v>91.616992817483606</v>
      </c>
      <c r="E6">
        <v>0.67605224789165697</v>
      </c>
      <c r="F6">
        <v>99.749658915126204</v>
      </c>
      <c r="G6">
        <v>0.30579065658709698</v>
      </c>
      <c r="H6">
        <v>106.090554510491</v>
      </c>
      <c r="I6">
        <v>0.61410332356715203</v>
      </c>
      <c r="J6">
        <v>297.45720624310098</v>
      </c>
      <c r="K6">
        <v>10.266224861145</v>
      </c>
    </row>
    <row r="7" spans="1:11" x14ac:dyDescent="0.25">
      <c r="A7">
        <v>40.712517934500099</v>
      </c>
      <c r="B7">
        <v>-74.008375729999997</v>
      </c>
      <c r="C7">
        <v>6</v>
      </c>
      <c r="D7">
        <v>91.616992817483606</v>
      </c>
      <c r="E7">
        <v>0.72156875938430598</v>
      </c>
      <c r="F7">
        <v>99.749658915126204</v>
      </c>
      <c r="G7">
        <v>0.31676757132044597</v>
      </c>
      <c r="H7">
        <v>106.090554510491</v>
      </c>
      <c r="I7">
        <v>0.56542488585051498</v>
      </c>
      <c r="J7">
        <v>297.45720624310098</v>
      </c>
      <c r="K7">
        <v>10.266224861145</v>
      </c>
    </row>
    <row r="8" spans="1:11" x14ac:dyDescent="0.25">
      <c r="A8">
        <v>40.712517934500099</v>
      </c>
      <c r="B8">
        <v>-74.008375729999997</v>
      </c>
      <c r="C8">
        <v>7</v>
      </c>
      <c r="D8">
        <v>91.616992817483606</v>
      </c>
      <c r="E8">
        <v>0.711726829152452</v>
      </c>
      <c r="F8">
        <v>99.749658915126204</v>
      </c>
      <c r="G8">
        <v>0.30830471437967799</v>
      </c>
      <c r="H8">
        <v>106.090554510491</v>
      </c>
      <c r="I8">
        <v>0.55396047737954901</v>
      </c>
      <c r="J8">
        <v>297.45720624310098</v>
      </c>
      <c r="K8">
        <v>10.266224861145</v>
      </c>
    </row>
    <row r="9" spans="1:11" x14ac:dyDescent="0.25">
      <c r="A9">
        <v>40.712517934500099</v>
      </c>
      <c r="B9">
        <v>-74.008375729999997</v>
      </c>
      <c r="C9">
        <v>8</v>
      </c>
      <c r="D9">
        <v>91.616992817483606</v>
      </c>
      <c r="E9">
        <v>0.69333168143160595</v>
      </c>
      <c r="F9">
        <v>99.749658915126204</v>
      </c>
      <c r="G9">
        <v>0.30671323015389401</v>
      </c>
      <c r="H9">
        <v>106.090554510491</v>
      </c>
      <c r="I9">
        <v>0.58420333300493699</v>
      </c>
      <c r="J9">
        <v>297.45720624310098</v>
      </c>
      <c r="K9">
        <v>10.266224861145</v>
      </c>
    </row>
    <row r="10" spans="1:11" x14ac:dyDescent="0.25">
      <c r="A10">
        <v>40.712517934500099</v>
      </c>
      <c r="B10">
        <v>-74.008375729999997</v>
      </c>
      <c r="C10">
        <v>9</v>
      </c>
      <c r="D10">
        <v>91.616992817483606</v>
      </c>
      <c r="E10">
        <v>0.65010337708814303</v>
      </c>
      <c r="F10">
        <v>99.749658915126204</v>
      </c>
      <c r="G10">
        <v>0.17966369695164899</v>
      </c>
      <c r="H10">
        <v>106.090554510491</v>
      </c>
      <c r="I10">
        <v>0.21013435096043401</v>
      </c>
      <c r="J10">
        <v>297.45720624310098</v>
      </c>
      <c r="K10">
        <v>10.266224861145</v>
      </c>
    </row>
    <row r="11" spans="1:11" x14ac:dyDescent="0.25">
      <c r="A11">
        <v>40.712517934500099</v>
      </c>
      <c r="B11">
        <v>-74.008375729999997</v>
      </c>
      <c r="C11">
        <v>10</v>
      </c>
      <c r="D11">
        <v>91.616992817483606</v>
      </c>
      <c r="E11">
        <v>0.66523101882494895</v>
      </c>
      <c r="F11">
        <v>99.749658915126204</v>
      </c>
      <c r="G11">
        <v>0.20538120800741699</v>
      </c>
      <c r="H11">
        <v>106.090554510491</v>
      </c>
      <c r="I11">
        <v>0.27342459997157498</v>
      </c>
      <c r="J11">
        <v>297.45720624310098</v>
      </c>
      <c r="K11">
        <v>10.266224861145</v>
      </c>
    </row>
    <row r="12" spans="1:11" x14ac:dyDescent="0.25">
      <c r="A12">
        <v>40.712517934500099</v>
      </c>
      <c r="B12">
        <v>-74.008375729999997</v>
      </c>
      <c r="C12">
        <v>11</v>
      </c>
      <c r="D12">
        <v>91.616992817483606</v>
      </c>
      <c r="E12">
        <v>0.59466496156799198</v>
      </c>
      <c r="F12">
        <v>99.749658915126204</v>
      </c>
      <c r="G12">
        <v>0.140376517860238</v>
      </c>
      <c r="H12">
        <v>106.090554510491</v>
      </c>
      <c r="I12">
        <v>0.175324832812536</v>
      </c>
      <c r="J12">
        <v>297.45720624310098</v>
      </c>
      <c r="K12">
        <v>10.266224861145</v>
      </c>
    </row>
    <row r="13" spans="1:11" x14ac:dyDescent="0.25">
      <c r="A13">
        <v>40.712517934500099</v>
      </c>
      <c r="B13">
        <v>-74.008375729999997</v>
      </c>
      <c r="C13">
        <v>12</v>
      </c>
      <c r="D13">
        <v>91.616992817483606</v>
      </c>
      <c r="E13">
        <v>1.28407028171754</v>
      </c>
      <c r="F13">
        <v>99.749658915126204</v>
      </c>
      <c r="G13">
        <v>1.45556403813629</v>
      </c>
      <c r="H13">
        <v>106.090554510491</v>
      </c>
      <c r="I13">
        <v>3.4575177704375299</v>
      </c>
      <c r="J13">
        <v>297.45720624310098</v>
      </c>
      <c r="K13">
        <v>10.266224861145</v>
      </c>
    </row>
    <row r="15" spans="1:11" x14ac:dyDescent="0.25">
      <c r="D15" t="s">
        <v>34</v>
      </c>
      <c r="E15">
        <f>AVERAGE(E2:E13)</f>
        <v>0.82596250903916435</v>
      </c>
      <c r="G15">
        <f>AVERAGE(G2:G13)</f>
        <v>0.54511977049706495</v>
      </c>
      <c r="I15">
        <f>AVERAGE(I2:I13)</f>
        <v>1.1566968832328837</v>
      </c>
    </row>
    <row r="16" spans="1:11" x14ac:dyDescent="0.25">
      <c r="D16" t="s">
        <v>35</v>
      </c>
      <c r="E16">
        <f>_xlfn.STDEV.P(E2:E13)</f>
        <v>0.29293653373332335</v>
      </c>
      <c r="G16">
        <f>_xlfn.STDEV.P(G2:G13)</f>
        <v>0.55590871573879608</v>
      </c>
      <c r="I16">
        <f>_xlfn.STDEV.P(I2:I13)</f>
        <v>1.388137783076917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16"/>
  <sheetViews>
    <sheetView workbookViewId="0">
      <selection activeCell="A15" sqref="A15:K16"/>
    </sheetView>
  </sheetViews>
  <sheetFormatPr defaultRowHeight="15" x14ac:dyDescent="0.25"/>
  <sheetData>
    <row r="1" spans="1:11" x14ac:dyDescent="0.25">
      <c r="A1" s="1" t="s">
        <v>0</v>
      </c>
      <c r="B1" s="1" t="s">
        <v>1</v>
      </c>
      <c r="C1" s="1" t="s">
        <v>2</v>
      </c>
      <c r="D1" s="1" t="s">
        <v>4</v>
      </c>
      <c r="E1" s="1" t="s">
        <v>3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x14ac:dyDescent="0.25">
      <c r="A2">
        <v>50.379180734499997</v>
      </c>
      <c r="B2">
        <v>-4.1917369899999803</v>
      </c>
      <c r="C2">
        <v>1</v>
      </c>
      <c r="D2">
        <v>38.980320636310303</v>
      </c>
      <c r="E2">
        <v>0.64415493557975301</v>
      </c>
      <c r="F2">
        <v>39.679482840630897</v>
      </c>
      <c r="G2">
        <v>0.21011342733542901</v>
      </c>
      <c r="H2">
        <v>68.664568716402997</v>
      </c>
      <c r="I2">
        <v>0.337541365717697</v>
      </c>
      <c r="J2">
        <v>147.324372193344</v>
      </c>
      <c r="K2">
        <v>2.0059711933135902</v>
      </c>
    </row>
    <row r="3" spans="1:11" x14ac:dyDescent="0.25">
      <c r="A3">
        <v>50.379180734499997</v>
      </c>
      <c r="B3">
        <v>-4.1917369899999803</v>
      </c>
      <c r="C3">
        <v>2</v>
      </c>
      <c r="D3">
        <v>38.980320636310303</v>
      </c>
      <c r="E3">
        <v>0.62758030944239596</v>
      </c>
      <c r="F3">
        <v>39.679482840630897</v>
      </c>
      <c r="G3">
        <v>0.19033294258873301</v>
      </c>
      <c r="H3">
        <v>68.664568716402997</v>
      </c>
      <c r="I3">
        <v>0.29749557644089403</v>
      </c>
      <c r="J3">
        <v>147.324372193344</v>
      </c>
      <c r="K3">
        <v>2.0059711933135902</v>
      </c>
    </row>
    <row r="4" spans="1:11" x14ac:dyDescent="0.25">
      <c r="A4">
        <v>50.379180734499997</v>
      </c>
      <c r="B4">
        <v>-4.1917369899999803</v>
      </c>
      <c r="C4">
        <v>3</v>
      </c>
      <c r="D4">
        <v>38.980320636310303</v>
      </c>
      <c r="E4">
        <v>0.58687668561225304</v>
      </c>
      <c r="F4">
        <v>39.679482840630897</v>
      </c>
      <c r="G4">
        <v>0.16565186932839299</v>
      </c>
      <c r="H4">
        <v>68.664568716402997</v>
      </c>
      <c r="I4">
        <v>0.282831989187663</v>
      </c>
      <c r="J4">
        <v>147.324372193344</v>
      </c>
      <c r="K4">
        <v>2.0059711933135902</v>
      </c>
    </row>
    <row r="5" spans="1:11" x14ac:dyDescent="0.25">
      <c r="A5">
        <v>50.379180734499997</v>
      </c>
      <c r="B5">
        <v>-4.1917369899999803</v>
      </c>
      <c r="C5">
        <v>4</v>
      </c>
      <c r="D5">
        <v>38.980320636310303</v>
      </c>
      <c r="E5">
        <v>0.57689016018751904</v>
      </c>
      <c r="F5">
        <v>39.679482840630897</v>
      </c>
      <c r="G5">
        <v>0.164014192879263</v>
      </c>
      <c r="H5">
        <v>68.664568716402997</v>
      </c>
      <c r="I5">
        <v>0.29817887949940203</v>
      </c>
      <c r="J5">
        <v>147.324372193344</v>
      </c>
      <c r="K5">
        <v>2.0059711933135902</v>
      </c>
    </row>
    <row r="6" spans="1:11" x14ac:dyDescent="0.25">
      <c r="A6">
        <v>50.379180734499997</v>
      </c>
      <c r="B6">
        <v>-4.1917369899999803</v>
      </c>
      <c r="C6">
        <v>5</v>
      </c>
      <c r="D6">
        <v>38.980320636310303</v>
      </c>
      <c r="E6">
        <v>0.56410786019020998</v>
      </c>
      <c r="F6">
        <v>39.679482840630897</v>
      </c>
      <c r="G6">
        <v>0.11986936146003201</v>
      </c>
      <c r="H6">
        <v>68.664568716402997</v>
      </c>
      <c r="I6">
        <v>0.15775303658450701</v>
      </c>
      <c r="J6">
        <v>147.324372193344</v>
      </c>
      <c r="K6">
        <v>2.0059711933135902</v>
      </c>
    </row>
    <row r="7" spans="1:11" x14ac:dyDescent="0.25">
      <c r="A7">
        <v>50.379180734499997</v>
      </c>
      <c r="B7">
        <v>-4.1917369899999803</v>
      </c>
      <c r="C7">
        <v>6</v>
      </c>
      <c r="D7">
        <v>38.980320636310303</v>
      </c>
      <c r="E7">
        <v>0.59393068515589398</v>
      </c>
      <c r="F7">
        <v>39.679482840630897</v>
      </c>
      <c r="G7">
        <v>0.15237671700618</v>
      </c>
      <c r="H7">
        <v>68.664568716402997</v>
      </c>
      <c r="I7">
        <v>0.22003122824485799</v>
      </c>
      <c r="J7">
        <v>147.324372193344</v>
      </c>
      <c r="K7">
        <v>2.0059711933135902</v>
      </c>
    </row>
    <row r="8" spans="1:11" x14ac:dyDescent="0.25">
      <c r="A8">
        <v>50.379180734499997</v>
      </c>
      <c r="B8">
        <v>-4.1917369899999803</v>
      </c>
      <c r="C8">
        <v>7</v>
      </c>
      <c r="D8">
        <v>38.980320636310303</v>
      </c>
      <c r="E8">
        <v>0.56208538928093199</v>
      </c>
      <c r="F8">
        <v>39.679482840630897</v>
      </c>
      <c r="G8">
        <v>0.146236069467197</v>
      </c>
      <c r="H8">
        <v>68.664568716402997</v>
      </c>
      <c r="I8">
        <v>0.26146077923765199</v>
      </c>
      <c r="J8">
        <v>147.324372193344</v>
      </c>
      <c r="K8">
        <v>2.0059711933135902</v>
      </c>
    </row>
    <row r="9" spans="1:11" x14ac:dyDescent="0.25">
      <c r="A9">
        <v>50.379180734499997</v>
      </c>
      <c r="B9">
        <v>-4.1917369899999803</v>
      </c>
      <c r="C9">
        <v>8</v>
      </c>
      <c r="D9">
        <v>38.980320636310303</v>
      </c>
      <c r="E9">
        <v>0.600584514448817</v>
      </c>
      <c r="F9">
        <v>39.679482840630897</v>
      </c>
      <c r="G9">
        <v>0.154169734188457</v>
      </c>
      <c r="H9">
        <v>68.664568716402997</v>
      </c>
      <c r="I9">
        <v>0.21341277909987999</v>
      </c>
      <c r="J9">
        <v>147.324372193344</v>
      </c>
      <c r="K9">
        <v>2.0059711933135902</v>
      </c>
    </row>
    <row r="10" spans="1:11" x14ac:dyDescent="0.25">
      <c r="A10">
        <v>50.379180734499997</v>
      </c>
      <c r="B10">
        <v>-4.1917369899999803</v>
      </c>
      <c r="C10">
        <v>9</v>
      </c>
      <c r="D10">
        <v>38.980320636310303</v>
      </c>
      <c r="E10">
        <v>0.59213696100149205</v>
      </c>
      <c r="F10">
        <v>39.679482840630897</v>
      </c>
      <c r="G10">
        <v>0.17092991291866</v>
      </c>
      <c r="H10">
        <v>68.664568716402997</v>
      </c>
      <c r="I10">
        <v>0.29195448603873497</v>
      </c>
      <c r="J10">
        <v>147.324372193344</v>
      </c>
      <c r="K10">
        <v>2.0059711933135902</v>
      </c>
    </row>
    <row r="11" spans="1:11" x14ac:dyDescent="0.25">
      <c r="A11">
        <v>50.379180734499997</v>
      </c>
      <c r="B11">
        <v>-4.1917369899999803</v>
      </c>
      <c r="C11">
        <v>10</v>
      </c>
      <c r="D11">
        <v>38.980320636310303</v>
      </c>
      <c r="E11">
        <v>0.615935387876269</v>
      </c>
      <c r="F11">
        <v>39.679482840630897</v>
      </c>
      <c r="G11">
        <v>0.17588653912942101</v>
      </c>
      <c r="H11">
        <v>68.664568716402997</v>
      </c>
      <c r="I11">
        <v>0.26395868758221902</v>
      </c>
      <c r="J11">
        <v>147.324372193344</v>
      </c>
      <c r="K11">
        <v>2.0059711933135902</v>
      </c>
    </row>
    <row r="12" spans="1:11" x14ac:dyDescent="0.25">
      <c r="A12">
        <v>50.379180734499997</v>
      </c>
      <c r="B12">
        <v>-4.1917369899999803</v>
      </c>
      <c r="C12">
        <v>11</v>
      </c>
      <c r="D12">
        <v>38.980320636310303</v>
      </c>
      <c r="E12">
        <v>0.57339965506232804</v>
      </c>
      <c r="F12">
        <v>39.679482840630897</v>
      </c>
      <c r="G12">
        <v>0.18112463128575401</v>
      </c>
      <c r="H12">
        <v>68.664568716402997</v>
      </c>
      <c r="I12">
        <v>0.36788284260729498</v>
      </c>
      <c r="J12">
        <v>147.324372193344</v>
      </c>
      <c r="K12">
        <v>2.0059711933135902</v>
      </c>
    </row>
    <row r="13" spans="1:11" x14ac:dyDescent="0.25">
      <c r="A13">
        <v>50.379180734499997</v>
      </c>
      <c r="B13">
        <v>-4.1917369899999803</v>
      </c>
      <c r="C13">
        <v>12</v>
      </c>
      <c r="D13">
        <v>38.980320636310303</v>
      </c>
      <c r="E13">
        <v>0.59369292606870505</v>
      </c>
      <c r="F13">
        <v>39.679482840630897</v>
      </c>
      <c r="G13">
        <v>0.14505246595295601</v>
      </c>
      <c r="H13">
        <v>68.664568716402997</v>
      </c>
      <c r="I13">
        <v>0.19199672471273799</v>
      </c>
      <c r="J13">
        <v>147.324372193344</v>
      </c>
      <c r="K13">
        <v>2.0059711933135902</v>
      </c>
    </row>
    <row r="15" spans="1:11" x14ac:dyDescent="0.25">
      <c r="D15" t="s">
        <v>34</v>
      </c>
      <c r="E15">
        <f>AVERAGE(E2:E13)</f>
        <v>0.59428128915888068</v>
      </c>
      <c r="G15">
        <f>AVERAGE(G2:G13)</f>
        <v>0.16464648862837292</v>
      </c>
      <c r="I15">
        <f>AVERAGE(I2:I13)</f>
        <v>0.26537486457946163</v>
      </c>
    </row>
    <row r="16" spans="1:11" x14ac:dyDescent="0.25">
      <c r="D16" t="s">
        <v>35</v>
      </c>
      <c r="E16">
        <f>_xlfn.STDEV.P(E2:E13)</f>
        <v>2.3892532279660615E-2</v>
      </c>
      <c r="G16">
        <f>_xlfn.STDEV.P(G2:G13)</f>
        <v>2.2645761960445404E-2</v>
      </c>
      <c r="I16">
        <f>_xlfn.STDEV.P(I2:I13)</f>
        <v>5.8148659359585707E-2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16"/>
  <sheetViews>
    <sheetView workbookViewId="0">
      <selection activeCell="A15" sqref="A15:K16"/>
    </sheetView>
  </sheetViews>
  <sheetFormatPr defaultRowHeight="15" x14ac:dyDescent="0.25"/>
  <sheetData>
    <row r="1" spans="1:11" x14ac:dyDescent="0.25">
      <c r="A1" s="1" t="s">
        <v>0</v>
      </c>
      <c r="B1" s="1" t="s">
        <v>1</v>
      </c>
      <c r="C1" s="1" t="s">
        <v>2</v>
      </c>
      <c r="D1" s="1" t="s">
        <v>4</v>
      </c>
      <c r="E1" s="1" t="s">
        <v>3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x14ac:dyDescent="0.25">
      <c r="A2">
        <v>50.270847444500099</v>
      </c>
      <c r="B2">
        <v>-4.1334036799999803</v>
      </c>
      <c r="C2">
        <v>1</v>
      </c>
      <c r="D2">
        <v>26.8231900350515</v>
      </c>
      <c r="E2">
        <v>0.58560844672988699</v>
      </c>
      <c r="F2">
        <v>25.805486907440901</v>
      </c>
      <c r="G2">
        <v>0.13738002311265801</v>
      </c>
      <c r="H2">
        <v>60.020545864549199</v>
      </c>
      <c r="I2">
        <v>0.17977526325013399</v>
      </c>
      <c r="J2">
        <v>112.649222807041</v>
      </c>
      <c r="K2">
        <v>9.8157145082950495E-2</v>
      </c>
    </row>
    <row r="3" spans="1:11" x14ac:dyDescent="0.25">
      <c r="A3">
        <v>50.270847444500099</v>
      </c>
      <c r="B3">
        <v>-4.1334036799999803</v>
      </c>
      <c r="C3">
        <v>2</v>
      </c>
      <c r="D3">
        <v>26.8231900350515</v>
      </c>
      <c r="E3">
        <v>0.64086973533177505</v>
      </c>
      <c r="F3">
        <v>25.805486907440901</v>
      </c>
      <c r="G3">
        <v>0.181035266413725</v>
      </c>
      <c r="H3">
        <v>60.020545864549199</v>
      </c>
      <c r="I3">
        <v>0.23925204180075599</v>
      </c>
      <c r="J3">
        <v>112.649222807041</v>
      </c>
      <c r="K3">
        <v>9.8157145082950495E-2</v>
      </c>
    </row>
    <row r="4" spans="1:11" x14ac:dyDescent="0.25">
      <c r="A4">
        <v>50.270847444500099</v>
      </c>
      <c r="B4">
        <v>-4.1334036799999803</v>
      </c>
      <c r="C4">
        <v>3</v>
      </c>
      <c r="D4">
        <v>26.8231900350515</v>
      </c>
      <c r="E4">
        <v>0.58658993416681804</v>
      </c>
      <c r="F4">
        <v>25.805486907440901</v>
      </c>
      <c r="G4">
        <v>0.14093458037709</v>
      </c>
      <c r="H4">
        <v>60.020545864549199</v>
      </c>
      <c r="I4">
        <v>0.19129206028649601</v>
      </c>
      <c r="J4">
        <v>112.649222807041</v>
      </c>
      <c r="K4">
        <v>9.8157145082950495E-2</v>
      </c>
    </row>
    <row r="5" spans="1:11" x14ac:dyDescent="0.25">
      <c r="A5">
        <v>50.270847444500099</v>
      </c>
      <c r="B5">
        <v>-4.1334036799999803</v>
      </c>
      <c r="C5">
        <v>4</v>
      </c>
      <c r="D5">
        <v>26.8231900350515</v>
      </c>
      <c r="E5">
        <v>0.580121830414701</v>
      </c>
      <c r="F5">
        <v>25.805486907440901</v>
      </c>
      <c r="G5">
        <v>0.16565472303853501</v>
      </c>
      <c r="H5">
        <v>60.020545864549199</v>
      </c>
      <c r="I5">
        <v>0.29684653331078897</v>
      </c>
      <c r="J5">
        <v>112.649222807041</v>
      </c>
      <c r="K5">
        <v>9.8157145082950495E-2</v>
      </c>
    </row>
    <row r="6" spans="1:11" x14ac:dyDescent="0.25">
      <c r="A6">
        <v>50.270847444500099</v>
      </c>
      <c r="B6">
        <v>-4.1334036799999803</v>
      </c>
      <c r="C6">
        <v>5</v>
      </c>
      <c r="D6">
        <v>26.8231900350515</v>
      </c>
      <c r="E6">
        <v>0.55614595655130805</v>
      </c>
      <c r="F6">
        <v>25.805486907440901</v>
      </c>
      <c r="G6">
        <v>0.11988182012083901</v>
      </c>
      <c r="H6">
        <v>60.020545864549199</v>
      </c>
      <c r="I6">
        <v>0.174393868528991</v>
      </c>
      <c r="J6">
        <v>112.649222807041</v>
      </c>
      <c r="K6">
        <v>9.8157145082950495E-2</v>
      </c>
    </row>
    <row r="7" spans="1:11" x14ac:dyDescent="0.25">
      <c r="A7">
        <v>50.270847444500099</v>
      </c>
      <c r="B7">
        <v>-4.1334036799999803</v>
      </c>
      <c r="C7">
        <v>6</v>
      </c>
      <c r="D7">
        <v>26.8231900350515</v>
      </c>
      <c r="E7">
        <v>0.54988236599056495</v>
      </c>
      <c r="F7">
        <v>25.805486907440901</v>
      </c>
      <c r="G7">
        <v>0.107480900446421</v>
      </c>
      <c r="H7">
        <v>60.020545864549199</v>
      </c>
      <c r="I7">
        <v>0.13951801335577399</v>
      </c>
      <c r="J7">
        <v>112.649222807041</v>
      </c>
      <c r="K7">
        <v>9.8157145082950495E-2</v>
      </c>
    </row>
    <row r="8" spans="1:11" x14ac:dyDescent="0.25">
      <c r="A8">
        <v>50.270847444500099</v>
      </c>
      <c r="B8">
        <v>-4.1334036799999803</v>
      </c>
      <c r="C8">
        <v>7</v>
      </c>
      <c r="D8">
        <v>26.8231900350515</v>
      </c>
      <c r="E8">
        <v>0.56116243932730303</v>
      </c>
      <c r="F8">
        <v>25.805486907440901</v>
      </c>
      <c r="G8">
        <v>0.12070481604821599</v>
      </c>
      <c r="H8">
        <v>60.020545864549199</v>
      </c>
      <c r="I8">
        <v>0.16692858266133001</v>
      </c>
      <c r="J8">
        <v>112.649222807041</v>
      </c>
      <c r="K8">
        <v>9.8157145082950495E-2</v>
      </c>
    </row>
    <row r="9" spans="1:11" x14ac:dyDescent="0.25">
      <c r="A9">
        <v>50.270847444500099</v>
      </c>
      <c r="B9">
        <v>-4.1334036799999803</v>
      </c>
      <c r="C9">
        <v>8</v>
      </c>
      <c r="D9">
        <v>26.8231900350515</v>
      </c>
      <c r="E9">
        <v>0.56183939256724602</v>
      </c>
      <c r="F9">
        <v>25.805486907440901</v>
      </c>
      <c r="G9">
        <v>0.14884898887093201</v>
      </c>
      <c r="H9">
        <v>60.020545864549199</v>
      </c>
      <c r="I9">
        <v>0.27218413247045398</v>
      </c>
      <c r="J9">
        <v>112.649222807041</v>
      </c>
      <c r="K9">
        <v>9.8157145082950495E-2</v>
      </c>
    </row>
    <row r="10" spans="1:11" x14ac:dyDescent="0.25">
      <c r="A10">
        <v>50.270847444500099</v>
      </c>
      <c r="B10">
        <v>-4.1334036799999803</v>
      </c>
      <c r="C10">
        <v>9</v>
      </c>
      <c r="D10">
        <v>26.8231900350515</v>
      </c>
      <c r="E10">
        <v>0.582261081319975</v>
      </c>
      <c r="F10">
        <v>25.805486907440901</v>
      </c>
      <c r="G10">
        <v>0.16557163711306799</v>
      </c>
      <c r="H10">
        <v>60.020545864549199</v>
      </c>
      <c r="I10">
        <v>0.29325434865341798</v>
      </c>
      <c r="J10">
        <v>112.649222807041</v>
      </c>
      <c r="K10">
        <v>9.8157145082950495E-2</v>
      </c>
    </row>
    <row r="11" spans="1:11" x14ac:dyDescent="0.25">
      <c r="A11">
        <v>50.270847444500099</v>
      </c>
      <c r="B11">
        <v>-4.1334036799999803</v>
      </c>
      <c r="C11">
        <v>10</v>
      </c>
      <c r="D11">
        <v>26.8231900350515</v>
      </c>
      <c r="E11">
        <v>0.57355701920336299</v>
      </c>
      <c r="F11">
        <v>25.805486907440901</v>
      </c>
      <c r="G11">
        <v>0.15765004055100501</v>
      </c>
      <c r="H11">
        <v>60.020545864549199</v>
      </c>
      <c r="I11">
        <v>0.28045884853104602</v>
      </c>
      <c r="J11">
        <v>112.649222807041</v>
      </c>
      <c r="K11">
        <v>9.8157145082950495E-2</v>
      </c>
    </row>
    <row r="12" spans="1:11" x14ac:dyDescent="0.25">
      <c r="A12">
        <v>50.270847444500099</v>
      </c>
      <c r="B12">
        <v>-4.1334036799999803</v>
      </c>
      <c r="C12">
        <v>11</v>
      </c>
      <c r="D12">
        <v>26.8231900350515</v>
      </c>
      <c r="E12">
        <v>0.59375587498549898</v>
      </c>
      <c r="F12">
        <v>25.805486907440901</v>
      </c>
      <c r="G12">
        <v>0.16903774176573699</v>
      </c>
      <c r="H12">
        <v>60.020545864549199</v>
      </c>
      <c r="I12">
        <v>0.28128749602000203</v>
      </c>
      <c r="J12">
        <v>112.649222807041</v>
      </c>
      <c r="K12">
        <v>9.8157145082950495E-2</v>
      </c>
    </row>
    <row r="13" spans="1:11" x14ac:dyDescent="0.25">
      <c r="A13">
        <v>50.270847444500099</v>
      </c>
      <c r="B13">
        <v>-4.1334036799999803</v>
      </c>
      <c r="C13">
        <v>12</v>
      </c>
      <c r="D13">
        <v>26.8231900350515</v>
      </c>
      <c r="E13">
        <v>0.59913958121802702</v>
      </c>
      <c r="F13">
        <v>25.805486907440901</v>
      </c>
      <c r="G13">
        <v>0.17010755539361599</v>
      </c>
      <c r="H13">
        <v>60.020545864549199</v>
      </c>
      <c r="I13">
        <v>0.27439743170702802</v>
      </c>
      <c r="J13">
        <v>112.649222807041</v>
      </c>
      <c r="K13">
        <v>9.8157145082950495E-2</v>
      </c>
    </row>
    <row r="15" spans="1:11" x14ac:dyDescent="0.25">
      <c r="D15" t="s">
        <v>34</v>
      </c>
      <c r="E15">
        <f>AVERAGE(E2:E13)</f>
        <v>0.58091113815053885</v>
      </c>
      <c r="G15">
        <f>AVERAGE(G2:G13)</f>
        <v>0.14869067443765352</v>
      </c>
      <c r="I15">
        <f>AVERAGE(I2:I13)</f>
        <v>0.23246571838135152</v>
      </c>
    </row>
    <row r="16" spans="1:11" x14ac:dyDescent="0.25">
      <c r="D16" t="s">
        <v>35</v>
      </c>
      <c r="E16">
        <f>_xlfn.STDEV.P(E2:E13)</f>
        <v>2.3332702611722277E-2</v>
      </c>
      <c r="G16">
        <f>_xlfn.STDEV.P(G2:G13)</f>
        <v>2.2493316372036092E-2</v>
      </c>
      <c r="I16">
        <f>_xlfn.STDEV.P(I2:I13)</f>
        <v>5.5292566224626798E-2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16"/>
  <sheetViews>
    <sheetView workbookViewId="0">
      <selection activeCell="A15" sqref="A15:K16"/>
    </sheetView>
  </sheetViews>
  <sheetFormatPr defaultRowHeight="15" x14ac:dyDescent="0.25"/>
  <sheetData>
    <row r="1" spans="1:11" x14ac:dyDescent="0.25">
      <c r="A1" s="1" t="s">
        <v>0</v>
      </c>
      <c r="B1" s="1" t="s">
        <v>1</v>
      </c>
      <c r="C1" s="1" t="s">
        <v>2</v>
      </c>
      <c r="D1" s="1" t="s">
        <v>4</v>
      </c>
      <c r="E1" s="1" t="s">
        <v>3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x14ac:dyDescent="0.25">
      <c r="A2">
        <v>31.2291883945</v>
      </c>
      <c r="B2">
        <v>121.47487941</v>
      </c>
      <c r="C2">
        <v>1</v>
      </c>
      <c r="D2">
        <v>74.772493222539495</v>
      </c>
      <c r="E2">
        <v>1.2278641517986399</v>
      </c>
      <c r="F2">
        <v>80.526330109834305</v>
      </c>
      <c r="G2">
        <v>0.96472347612762999</v>
      </c>
      <c r="H2">
        <v>94.113695479984997</v>
      </c>
      <c r="I2">
        <v>1.8847135290831301</v>
      </c>
      <c r="J2">
        <v>249.412518812359</v>
      </c>
      <c r="K2">
        <v>7.62282371520996</v>
      </c>
    </row>
    <row r="3" spans="1:11" x14ac:dyDescent="0.25">
      <c r="A3">
        <v>31.2291883945</v>
      </c>
      <c r="B3">
        <v>121.47487941</v>
      </c>
      <c r="C3">
        <v>2</v>
      </c>
      <c r="D3">
        <v>74.772493222539495</v>
      </c>
      <c r="E3">
        <v>1.0641501887361899</v>
      </c>
      <c r="F3">
        <v>80.526330109834305</v>
      </c>
      <c r="G3">
        <v>1.12614872791944</v>
      </c>
      <c r="H3">
        <v>94.113695479984997</v>
      </c>
      <c r="I3">
        <v>2.7048596238621498</v>
      </c>
      <c r="J3">
        <v>249.412518812359</v>
      </c>
      <c r="K3">
        <v>7.62282371520996</v>
      </c>
    </row>
    <row r="4" spans="1:11" x14ac:dyDescent="0.25">
      <c r="A4">
        <v>31.2291883945</v>
      </c>
      <c r="B4">
        <v>121.47487941</v>
      </c>
      <c r="C4">
        <v>3</v>
      </c>
      <c r="D4">
        <v>74.772493222539495</v>
      </c>
      <c r="E4">
        <v>1.2787582685108201</v>
      </c>
      <c r="F4">
        <v>80.526330109834305</v>
      </c>
      <c r="G4">
        <v>1.00131467312891</v>
      </c>
      <c r="H4">
        <v>94.113695479984997</v>
      </c>
      <c r="I4">
        <v>1.9162064086847901</v>
      </c>
      <c r="J4">
        <v>249.412518812359</v>
      </c>
      <c r="K4">
        <v>7.62282371520996</v>
      </c>
    </row>
    <row r="5" spans="1:11" x14ac:dyDescent="0.25">
      <c r="A5">
        <v>31.2291883945</v>
      </c>
      <c r="B5">
        <v>121.47487941</v>
      </c>
      <c r="C5">
        <v>4</v>
      </c>
      <c r="D5">
        <v>74.772493222539495</v>
      </c>
      <c r="E5">
        <v>1.22515282452755</v>
      </c>
      <c r="F5">
        <v>80.526330109834305</v>
      </c>
      <c r="G5">
        <v>1.07309933607562</v>
      </c>
      <c r="H5">
        <v>94.113695479984997</v>
      </c>
      <c r="I5">
        <v>2.25542550768788</v>
      </c>
      <c r="J5">
        <v>249.412518812359</v>
      </c>
      <c r="K5">
        <v>7.62282371520996</v>
      </c>
    </row>
    <row r="6" spans="1:11" x14ac:dyDescent="0.25">
      <c r="A6">
        <v>31.2291883945</v>
      </c>
      <c r="B6">
        <v>121.47487941</v>
      </c>
      <c r="C6">
        <v>5</v>
      </c>
      <c r="D6">
        <v>74.772493222539495</v>
      </c>
      <c r="E6">
        <v>1.2674456049931799</v>
      </c>
      <c r="F6">
        <v>80.526330109834305</v>
      </c>
      <c r="G6">
        <v>0.88196963379334503</v>
      </c>
      <c r="H6">
        <v>94.113695479984997</v>
      </c>
      <c r="I6">
        <v>1.53277412945049</v>
      </c>
      <c r="J6">
        <v>249.412518812359</v>
      </c>
      <c r="K6">
        <v>7.62282371520996</v>
      </c>
    </row>
    <row r="7" spans="1:11" x14ac:dyDescent="0.25">
      <c r="A7">
        <v>31.2291883945</v>
      </c>
      <c r="B7">
        <v>121.47487941</v>
      </c>
      <c r="C7">
        <v>6</v>
      </c>
      <c r="D7">
        <v>74.772493222539495</v>
      </c>
      <c r="E7">
        <v>1.190834117291</v>
      </c>
      <c r="F7">
        <v>80.526330109834305</v>
      </c>
      <c r="G7">
        <v>0.78440368636729296</v>
      </c>
      <c r="H7">
        <v>94.113695479984997</v>
      </c>
      <c r="I7">
        <v>1.34980759730093</v>
      </c>
      <c r="J7">
        <v>249.412518812359</v>
      </c>
      <c r="K7">
        <v>7.62282371520996</v>
      </c>
    </row>
    <row r="8" spans="1:11" x14ac:dyDescent="0.25">
      <c r="A8">
        <v>31.2291883945</v>
      </c>
      <c r="B8">
        <v>121.47487941</v>
      </c>
      <c r="C8">
        <v>7</v>
      </c>
      <c r="D8">
        <v>74.772493222539495</v>
      </c>
      <c r="E8">
        <v>1.2619354275202199</v>
      </c>
      <c r="F8">
        <v>80.526330109834305</v>
      </c>
      <c r="G8">
        <v>0.86551739696126495</v>
      </c>
      <c r="H8">
        <v>94.113695479984997</v>
      </c>
      <c r="I8">
        <v>1.4873686949516201</v>
      </c>
      <c r="J8">
        <v>249.412518812359</v>
      </c>
      <c r="K8">
        <v>7.62282371520996</v>
      </c>
    </row>
    <row r="9" spans="1:11" x14ac:dyDescent="0.25">
      <c r="A9">
        <v>31.2291883945</v>
      </c>
      <c r="B9">
        <v>121.47487941</v>
      </c>
      <c r="C9">
        <v>8</v>
      </c>
      <c r="D9">
        <v>74.772493222539495</v>
      </c>
      <c r="E9">
        <v>1.2187604265974299</v>
      </c>
      <c r="F9">
        <v>80.526330109834305</v>
      </c>
      <c r="G9">
        <v>0.86198916560734395</v>
      </c>
      <c r="H9">
        <v>94.113695479984997</v>
      </c>
      <c r="I9">
        <v>1.5566316687577499</v>
      </c>
      <c r="J9">
        <v>249.412518812359</v>
      </c>
      <c r="K9">
        <v>7.62282371520996</v>
      </c>
    </row>
    <row r="10" spans="1:11" x14ac:dyDescent="0.25">
      <c r="A10">
        <v>31.2291883945</v>
      </c>
      <c r="B10">
        <v>121.47487941</v>
      </c>
      <c r="C10">
        <v>9</v>
      </c>
      <c r="D10">
        <v>74.772493222539495</v>
      </c>
      <c r="E10">
        <v>1.32069539167216</v>
      </c>
      <c r="F10">
        <v>80.526330109834305</v>
      </c>
      <c r="G10">
        <v>0.98222324001879202</v>
      </c>
      <c r="H10">
        <v>94.113695479984997</v>
      </c>
      <c r="I10">
        <v>1.7748099208317301</v>
      </c>
      <c r="J10">
        <v>249.412518812359</v>
      </c>
      <c r="K10">
        <v>7.62282371520996</v>
      </c>
    </row>
    <row r="11" spans="1:11" x14ac:dyDescent="0.25">
      <c r="A11">
        <v>31.2291883945</v>
      </c>
      <c r="B11">
        <v>121.47487941</v>
      </c>
      <c r="C11">
        <v>10</v>
      </c>
      <c r="D11">
        <v>74.772493222539495</v>
      </c>
      <c r="E11">
        <v>1.3040879184600001</v>
      </c>
      <c r="F11">
        <v>80.526330109834305</v>
      </c>
      <c r="G11">
        <v>0.98403061270189496</v>
      </c>
      <c r="H11">
        <v>94.113695479984997</v>
      </c>
      <c r="I11">
        <v>1.81145452235117</v>
      </c>
      <c r="J11">
        <v>249.412518812359</v>
      </c>
      <c r="K11">
        <v>7.62282371520996</v>
      </c>
    </row>
    <row r="12" spans="1:11" x14ac:dyDescent="0.25">
      <c r="A12">
        <v>31.2291883945</v>
      </c>
      <c r="B12">
        <v>121.47487941</v>
      </c>
      <c r="C12">
        <v>11</v>
      </c>
      <c r="D12">
        <v>74.772493222539495</v>
      </c>
      <c r="E12">
        <v>1.1217261363469999</v>
      </c>
      <c r="F12">
        <v>80.526330109834305</v>
      </c>
      <c r="G12">
        <v>0.71091376533185802</v>
      </c>
      <c r="H12">
        <v>94.113695479984997</v>
      </c>
      <c r="I12">
        <v>1.23932497462208</v>
      </c>
      <c r="J12">
        <v>249.412518812359</v>
      </c>
      <c r="K12">
        <v>7.62282371520996</v>
      </c>
    </row>
    <row r="13" spans="1:11" x14ac:dyDescent="0.25">
      <c r="A13">
        <v>31.2291883945</v>
      </c>
      <c r="B13">
        <v>121.47487941</v>
      </c>
      <c r="C13">
        <v>12</v>
      </c>
      <c r="D13">
        <v>74.772493222539495</v>
      </c>
      <c r="E13">
        <v>0.88877634674192996</v>
      </c>
      <c r="F13">
        <v>80.526330109834305</v>
      </c>
      <c r="G13">
        <v>0.44001159855805799</v>
      </c>
      <c r="H13">
        <v>94.113695479984997</v>
      </c>
      <c r="I13">
        <v>0.73968336665045997</v>
      </c>
      <c r="J13">
        <v>249.412518812359</v>
      </c>
      <c r="K13">
        <v>7.62282371520996</v>
      </c>
    </row>
    <row r="15" spans="1:11" x14ac:dyDescent="0.25">
      <c r="D15" t="s">
        <v>34</v>
      </c>
      <c r="E15">
        <f>AVERAGE(E2:E13)</f>
        <v>1.19751556693301</v>
      </c>
      <c r="G15">
        <f>AVERAGE(G2:G13)</f>
        <v>0.88969544271595424</v>
      </c>
      <c r="I15">
        <f>AVERAGE(I2:I13)</f>
        <v>1.6877549953528481</v>
      </c>
    </row>
    <row r="16" spans="1:11" x14ac:dyDescent="0.25">
      <c r="D16" t="s">
        <v>35</v>
      </c>
      <c r="E16">
        <f>_xlfn.STDEV.P(E2:E13)</f>
        <v>0.11661994861161015</v>
      </c>
      <c r="G16">
        <f>_xlfn.STDEV.P(G2:G13)</f>
        <v>0.17601430476425348</v>
      </c>
      <c r="I16">
        <f>_xlfn.STDEV.P(I2:I13)</f>
        <v>0.48011450775282261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BuenosAires</vt:lpstr>
      <vt:lpstr>Eilat</vt:lpstr>
      <vt:lpstr>Lagos</vt:lpstr>
      <vt:lpstr>Los Angeles</vt:lpstr>
      <vt:lpstr>Mumbai</vt:lpstr>
      <vt:lpstr>New York</vt:lpstr>
      <vt:lpstr>Plymouth Dockyard</vt:lpstr>
      <vt:lpstr>Plymouth L4</vt:lpstr>
      <vt:lpstr>Shanghai</vt:lpstr>
      <vt:lpstr>Tokyo</vt:lpstr>
      <vt:lpstr>Rank analysis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Tim Smyth</cp:lastModifiedBy>
  <dcterms:created xsi:type="dcterms:W3CDTF">2022-01-19T16:51:05Z</dcterms:created>
  <dcterms:modified xsi:type="dcterms:W3CDTF">2022-02-09T16:38:21Z</dcterms:modified>
</cp:coreProperties>
</file>