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Burkina" sheetId="1" r:id="rId1"/>
    <sheet name="Nigeria" sheetId="2" r:id="rId2"/>
    <sheet name="Sheet3" sheetId="3" r:id="rId3"/>
    <sheet name="Sheet2" sheetId="4" r:id="rId4"/>
  </sheets>
  <definedNames>
    <definedName name="_xlfn.T.TEST" hidden="1">#NAME?</definedName>
  </definedNames>
  <calcPr fullCalcOnLoad="1"/>
</workbook>
</file>

<file path=xl/sharedStrings.xml><?xml version="1.0" encoding="utf-8"?>
<sst xmlns="http://schemas.openxmlformats.org/spreadsheetml/2006/main" count="155" uniqueCount="33">
  <si>
    <t>Dual PC</t>
  </si>
  <si>
    <t>Incr Prod</t>
  </si>
  <si>
    <t>Imp Acc</t>
  </si>
  <si>
    <t>Land Ten</t>
  </si>
  <si>
    <t>Credit</t>
  </si>
  <si>
    <t>Biod</t>
  </si>
  <si>
    <t>Enpow</t>
  </si>
  <si>
    <t xml:space="preserve">Water </t>
  </si>
  <si>
    <t>Inst</t>
  </si>
  <si>
    <t>Ind Know</t>
  </si>
  <si>
    <t>Per Crops</t>
  </si>
  <si>
    <t>pre</t>
  </si>
  <si>
    <t>post</t>
  </si>
  <si>
    <t>Mali</t>
  </si>
  <si>
    <t xml:space="preserve">pre </t>
  </si>
  <si>
    <t>mean</t>
  </si>
  <si>
    <t>SD</t>
  </si>
  <si>
    <t>t test, pvalue</t>
  </si>
  <si>
    <t>T Test, p value</t>
  </si>
  <si>
    <t>Dual Purpose Crops</t>
  </si>
  <si>
    <t>Increased Production</t>
  </si>
  <si>
    <t>Improved Access</t>
  </si>
  <si>
    <t>Land Tenure</t>
  </si>
  <si>
    <t>Biodiversity</t>
  </si>
  <si>
    <t>Empowerment</t>
  </si>
  <si>
    <t>Water</t>
  </si>
  <si>
    <t>Institutions</t>
  </si>
  <si>
    <t>Indigenous Knowledge</t>
  </si>
  <si>
    <t>Perennial Crops</t>
  </si>
  <si>
    <t xml:space="preserve"> SD pre</t>
  </si>
  <si>
    <t>Number of '1' Rankings</t>
  </si>
  <si>
    <t>SD post</t>
  </si>
  <si>
    <t>difference pre-post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</si>
</sst>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ill="1" applyAlignment="1">
      <alignment horizontal="center"/>
    </xf>
    <xf numFmtId="0" fontId="41" fillId="35" borderId="0" xfId="0" applyFont="1" applyFill="1" applyAlignment="1">
      <alignment/>
    </xf>
    <xf numFmtId="0" fontId="0" fillId="35" borderId="0" xfId="0" applyFill="1" applyAlignment="1">
      <alignment/>
    </xf>
    <xf numFmtId="173" fontId="0" fillId="0" borderId="0" xfId="0" applyNumberFormat="1" applyAlignment="1">
      <alignment/>
    </xf>
    <xf numFmtId="172" fontId="0" fillId="33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172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center"/>
    </xf>
    <xf numFmtId="0" fontId="0" fillId="35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Average Score of Research Priority, Pre- and Post-Scenario Visioning Exercise in Burkina Faso </a:t>
            </a:r>
          </a:p>
        </c:rich>
      </c:tx>
      <c:layout>
        <c:manualLayout>
          <c:xMode val="factor"/>
          <c:yMode val="factor"/>
          <c:x val="-0.00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475"/>
          <c:y val="0.1795"/>
          <c:w val="0.998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Burkina!$C$30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Burkina!$E$31:$E$41</c:f>
                <c:numCache>
                  <c:ptCount val="11"/>
                  <c:pt idx="0">
                    <c:v>0.9119095061289914</c:v>
                  </c:pt>
                  <c:pt idx="1">
                    <c:v>1.1821033884786183</c:v>
                  </c:pt>
                  <c:pt idx="2">
                    <c:v>1.1002392084403616</c:v>
                  </c:pt>
                  <c:pt idx="3">
                    <c:v>0.6069769786668839</c:v>
                  </c:pt>
                  <c:pt idx="4">
                    <c:v>0.887041208323017</c:v>
                  </c:pt>
                  <c:pt idx="5">
                    <c:v>1.025978352085154</c:v>
                  </c:pt>
                  <c:pt idx="6">
                    <c:v>1.2085223687584246</c:v>
                  </c:pt>
                  <c:pt idx="7">
                    <c:v>0.9233805168766387</c:v>
                  </c:pt>
                  <c:pt idx="8">
                    <c:v>1.2258187382102494</c:v>
                  </c:pt>
                  <c:pt idx="9">
                    <c:v>0.887041208323017</c:v>
                  </c:pt>
                  <c:pt idx="10">
                    <c:v>1.187655806953123</c:v>
                  </c:pt>
                </c:numCache>
              </c:numRef>
            </c:plus>
            <c:minus>
              <c:numRef>
                <c:f>Burkina!$E$31:$E$41</c:f>
                <c:numCache>
                  <c:ptCount val="11"/>
                  <c:pt idx="0">
                    <c:v>0.9119095061289914</c:v>
                  </c:pt>
                  <c:pt idx="1">
                    <c:v>1.1821033884786183</c:v>
                  </c:pt>
                  <c:pt idx="2">
                    <c:v>1.1002392084403616</c:v>
                  </c:pt>
                  <c:pt idx="3">
                    <c:v>0.6069769786668839</c:v>
                  </c:pt>
                  <c:pt idx="4">
                    <c:v>0.887041208323017</c:v>
                  </c:pt>
                  <c:pt idx="5">
                    <c:v>1.025978352085154</c:v>
                  </c:pt>
                  <c:pt idx="6">
                    <c:v>1.2085223687584246</c:v>
                  </c:pt>
                  <c:pt idx="7">
                    <c:v>0.9233805168766387</c:v>
                  </c:pt>
                  <c:pt idx="8">
                    <c:v>1.2258187382102494</c:v>
                  </c:pt>
                  <c:pt idx="9">
                    <c:v>0.887041208323017</c:v>
                  </c:pt>
                  <c:pt idx="10">
                    <c:v>1.187655806953123</c:v>
                  </c:pt>
                </c:numCache>
              </c:numRef>
            </c:minus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strRef>
              <c:f>Burkina!$B$31:$B$41</c:f>
              <c:strCache/>
            </c:strRef>
          </c:cat>
          <c:val>
            <c:numRef>
              <c:f>Burkina!$C$31:$C$41</c:f>
              <c:numCache/>
            </c:numRef>
          </c:val>
        </c:ser>
        <c:ser>
          <c:idx val="1"/>
          <c:order val="1"/>
          <c:tx>
            <c:strRef>
              <c:f>Burkina!$D$30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Burkina!$F$31:$F$41</c:f>
                <c:numCache>
                  <c:ptCount val="11"/>
                  <c:pt idx="0">
                    <c:v>0.6863327411532598</c:v>
                  </c:pt>
                  <c:pt idx="1">
                    <c:v>0.998683343734455</c:v>
                  </c:pt>
                  <c:pt idx="2">
                    <c:v>0.99472291830968</c:v>
                  </c:pt>
                  <c:pt idx="3">
                    <c:v>0.4103913408340616</c:v>
                  </c:pt>
                  <c:pt idx="4">
                    <c:v>0.7880689256524122</c:v>
                  </c:pt>
                  <c:pt idx="5">
                    <c:v>1.2680278927697548</c:v>
                  </c:pt>
                  <c:pt idx="6">
                    <c:v>0.6155870112510926</c:v>
                  </c:pt>
                  <c:pt idx="7">
                    <c:v>0.8207826816681232</c:v>
                  </c:pt>
                  <c:pt idx="8">
                    <c:v>0.6863327411532598</c:v>
                  </c:pt>
                  <c:pt idx="9">
                    <c:v>0.894427190999916</c:v>
                  </c:pt>
                  <c:pt idx="10">
                    <c:v>1.5694450913417908</c:v>
                  </c:pt>
                </c:numCache>
              </c:numRef>
            </c:plus>
            <c:minus>
              <c:numRef>
                <c:f>Burkina!$F$31:$F$41</c:f>
                <c:numCache>
                  <c:ptCount val="11"/>
                  <c:pt idx="0">
                    <c:v>0.6863327411532598</c:v>
                  </c:pt>
                  <c:pt idx="1">
                    <c:v>0.998683343734455</c:v>
                  </c:pt>
                  <c:pt idx="2">
                    <c:v>0.99472291830968</c:v>
                  </c:pt>
                  <c:pt idx="3">
                    <c:v>0.4103913408340616</c:v>
                  </c:pt>
                  <c:pt idx="4">
                    <c:v>0.7880689256524122</c:v>
                  </c:pt>
                  <c:pt idx="5">
                    <c:v>1.2680278927697548</c:v>
                  </c:pt>
                  <c:pt idx="6">
                    <c:v>0.6155870112510926</c:v>
                  </c:pt>
                  <c:pt idx="7">
                    <c:v>0.8207826816681232</c:v>
                  </c:pt>
                  <c:pt idx="8">
                    <c:v>0.6863327411532598</c:v>
                  </c:pt>
                  <c:pt idx="9">
                    <c:v>0.894427190999916</c:v>
                  </c:pt>
                  <c:pt idx="10">
                    <c:v>1.5694450913417908</c:v>
                  </c:pt>
                </c:numCache>
              </c:numRef>
            </c:minus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strRef>
              <c:f>Burkina!$B$31:$B$41</c:f>
              <c:strCache/>
            </c:strRef>
          </c:cat>
          <c:val>
            <c:numRef>
              <c:f>Burkina!$D$31:$D$41</c:f>
              <c:numCache/>
            </c:numRef>
          </c:val>
        </c:ser>
        <c:overlap val="-27"/>
        <c:gapWidth val="219"/>
        <c:axId val="11827385"/>
        <c:axId val="39337602"/>
      </c:barChart>
      <c:catAx>
        <c:axId val="118273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337602"/>
        <c:crosses val="autoZero"/>
        <c:auto val="1"/>
        <c:lblOffset val="100"/>
        <c:tickLblSkip val="1"/>
        <c:noMultiLvlLbl val="0"/>
      </c:catAx>
      <c:valAx>
        <c:axId val="393376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8273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125"/>
          <c:y val="0.93075"/>
          <c:w val="0.1187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Average Score of Research Priority, Pre- and Post-Scenario Visioning Exercise in Nigeria 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45"/>
          <c:y val="0.1325"/>
          <c:w val="0.99925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Nigeria!$B$28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Nigeria!$D$29:$D$39</c:f>
                <c:numCache>
                  <c:ptCount val="11"/>
                  <c:pt idx="0">
                    <c:v>0.7932002689527196</c:v>
                  </c:pt>
                  <c:pt idx="1">
                    <c:v>0.5439056290693574</c:v>
                  </c:pt>
                  <c:pt idx="2">
                    <c:v>1.0935416468216166</c:v>
                  </c:pt>
                  <c:pt idx="3">
                    <c:v>1.505545305418162</c:v>
                  </c:pt>
                  <c:pt idx="4">
                    <c:v>1.2893796958227628</c:v>
                  </c:pt>
                  <c:pt idx="5">
                    <c:v>1.1254628677422756</c:v>
                  </c:pt>
                  <c:pt idx="6">
                    <c:v>0.963932916061417</c:v>
                  </c:pt>
                  <c:pt idx="7">
                    <c:v>0.8139410298049853</c:v>
                  </c:pt>
                  <c:pt idx="8">
                    <c:v>1.1672617529928753</c:v>
                  </c:pt>
                  <c:pt idx="9">
                    <c:v>1.0144785195688801</c:v>
                  </c:pt>
                  <c:pt idx="10">
                    <c:v>1.0307764064044151</c:v>
                  </c:pt>
                </c:numCache>
              </c:numRef>
            </c:plus>
            <c:minus>
              <c:numRef>
                <c:f>Nigeria!$D$29:$D$39</c:f>
                <c:numCache>
                  <c:ptCount val="11"/>
                  <c:pt idx="0">
                    <c:v>0.7932002689527196</c:v>
                  </c:pt>
                  <c:pt idx="1">
                    <c:v>0.5439056290693574</c:v>
                  </c:pt>
                  <c:pt idx="2">
                    <c:v>1.0935416468216166</c:v>
                  </c:pt>
                  <c:pt idx="3">
                    <c:v>1.505545305418162</c:v>
                  </c:pt>
                  <c:pt idx="4">
                    <c:v>1.2893796958227628</c:v>
                  </c:pt>
                  <c:pt idx="5">
                    <c:v>1.1254628677422756</c:v>
                  </c:pt>
                  <c:pt idx="6">
                    <c:v>0.963932916061417</c:v>
                  </c:pt>
                  <c:pt idx="7">
                    <c:v>0.8139410298049853</c:v>
                  </c:pt>
                  <c:pt idx="8">
                    <c:v>1.1672617529928753</c:v>
                  </c:pt>
                  <c:pt idx="9">
                    <c:v>1.0144785195688801</c:v>
                  </c:pt>
                  <c:pt idx="10">
                    <c:v>1.0307764064044151</c:v>
                  </c:pt>
                </c:numCache>
              </c:numRef>
            </c:minus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strRef>
              <c:f>Nigeria!$A$29:$A$39</c:f>
              <c:strCache/>
            </c:strRef>
          </c:cat>
          <c:val>
            <c:numRef>
              <c:f>Nigeria!$B$29:$B$39</c:f>
              <c:numCache/>
            </c:numRef>
          </c:val>
        </c:ser>
        <c:ser>
          <c:idx val="1"/>
          <c:order val="1"/>
          <c:tx>
            <c:strRef>
              <c:f>Nigeria!$C$28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Nigeria!$E$29:$E$39</c:f>
                <c:numCache>
                  <c:ptCount val="11"/>
                  <c:pt idx="0">
                    <c:v>0.3415650255319866</c:v>
                  </c:pt>
                  <c:pt idx="1">
                    <c:v>0.6291528696058958</c:v>
                  </c:pt>
                  <c:pt idx="2">
                    <c:v>0.6291528696058958</c:v>
                  </c:pt>
                  <c:pt idx="3">
                    <c:v>0.9574271077563381</c:v>
                  </c:pt>
                  <c:pt idx="4">
                    <c:v>0.7932002689527196</c:v>
                  </c:pt>
                  <c:pt idx="5">
                    <c:v>0.704154339142587</c:v>
                  </c:pt>
                  <c:pt idx="6">
                    <c:v>0.8341662504161466</c:v>
                  </c:pt>
                  <c:pt idx="7">
                    <c:v>0.51234753829798</c:v>
                  </c:pt>
                  <c:pt idx="8">
                    <c:v>0.806225774829855</c:v>
                  </c:pt>
                  <c:pt idx="9">
                    <c:v>0.8850612031567836</c:v>
                  </c:pt>
                  <c:pt idx="10">
                    <c:v>0.8850612031567836</c:v>
                  </c:pt>
                </c:numCache>
              </c:numRef>
            </c:plus>
            <c:minus>
              <c:numRef>
                <c:f>Nigeria!$E$29:$E$39</c:f>
                <c:numCache>
                  <c:ptCount val="11"/>
                  <c:pt idx="0">
                    <c:v>0.3415650255319866</c:v>
                  </c:pt>
                  <c:pt idx="1">
                    <c:v>0.6291528696058958</c:v>
                  </c:pt>
                  <c:pt idx="2">
                    <c:v>0.6291528696058958</c:v>
                  </c:pt>
                  <c:pt idx="3">
                    <c:v>0.9574271077563381</c:v>
                  </c:pt>
                  <c:pt idx="4">
                    <c:v>0.7932002689527196</c:v>
                  </c:pt>
                  <c:pt idx="5">
                    <c:v>0.704154339142587</c:v>
                  </c:pt>
                  <c:pt idx="6">
                    <c:v>0.8341662504161466</c:v>
                  </c:pt>
                  <c:pt idx="7">
                    <c:v>0.51234753829798</c:v>
                  </c:pt>
                  <c:pt idx="8">
                    <c:v>0.806225774829855</c:v>
                  </c:pt>
                  <c:pt idx="9">
                    <c:v>0.8850612031567836</c:v>
                  </c:pt>
                  <c:pt idx="10">
                    <c:v>0.8850612031567836</c:v>
                  </c:pt>
                </c:numCache>
              </c:numRef>
            </c:minus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strRef>
              <c:f>Nigeria!$A$29:$A$39</c:f>
              <c:strCache/>
            </c:strRef>
          </c:cat>
          <c:val>
            <c:numRef>
              <c:f>Nigeria!$C$29:$C$39</c:f>
              <c:numCache/>
            </c:numRef>
          </c:val>
        </c:ser>
        <c:overlap val="-27"/>
        <c:gapWidth val="219"/>
        <c:axId val="18494099"/>
        <c:axId val="32229164"/>
      </c:barChart>
      <c:catAx>
        <c:axId val="184940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229164"/>
        <c:crosses val="autoZero"/>
        <c:auto val="1"/>
        <c:lblOffset val="100"/>
        <c:tickLblSkip val="1"/>
        <c:noMultiLvlLbl val="0"/>
      </c:catAx>
      <c:valAx>
        <c:axId val="322291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4940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025"/>
          <c:y val="0.937"/>
          <c:w val="0.118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0.34775</cdr:x>
      <cdr:y>0.3575</cdr:y>
    </cdr:from>
    <cdr:to>
      <cdr:x>0.3805</cdr:x>
      <cdr:y>0.40575</cdr:y>
    </cdr:to>
    <cdr:sp>
      <cdr:nvSpPr>
        <cdr:cNvPr id="1" name="TextBox 2"/>
        <cdr:cNvSpPr txBox="1">
          <a:spLocks noChangeArrowheads="1"/>
        </cdr:cNvSpPr>
      </cdr:nvSpPr>
      <cdr:spPr>
        <a:xfrm>
          <a:off x="2143125" y="1323975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</a:p>
      </cdr:txBody>
    </cdr:sp>
  </cdr:relSizeAnchor>
  <cdr:relSizeAnchor xmlns:cdr="http://schemas.openxmlformats.org/drawingml/2006/chartDrawing">
    <cdr:from>
      <cdr:x>0.6</cdr:x>
      <cdr:y>0.254</cdr:y>
    </cdr:from>
    <cdr:to>
      <cdr:x>0.633</cdr:x>
      <cdr:y>0.3025</cdr:y>
    </cdr:to>
    <cdr:sp>
      <cdr:nvSpPr>
        <cdr:cNvPr id="2" name="TextBox 2"/>
        <cdr:cNvSpPr txBox="1">
          <a:spLocks noChangeArrowheads="1"/>
        </cdr:cNvSpPr>
      </cdr:nvSpPr>
      <cdr:spPr>
        <a:xfrm>
          <a:off x="3705225" y="942975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30</xdr:row>
      <xdr:rowOff>9525</xdr:rowOff>
    </xdr:from>
    <xdr:to>
      <xdr:col>23</xdr:col>
      <xdr:colOff>314325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5562600" y="5438775"/>
        <a:ext cx="61817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371475</xdr:colOff>
      <xdr:row>36</xdr:row>
      <xdr:rowOff>123825</xdr:rowOff>
    </xdr:from>
    <xdr:to>
      <xdr:col>12</xdr:col>
      <xdr:colOff>104775</xdr:colOff>
      <xdr:row>37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219825" y="6638925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333375</xdr:colOff>
      <xdr:row>31</xdr:row>
      <xdr:rowOff>161925</xdr:rowOff>
    </xdr:from>
    <xdr:to>
      <xdr:col>24</xdr:col>
      <xdr:colOff>476250</xdr:colOff>
      <xdr:row>54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4819650" y="5772150"/>
          <a:ext cx="6181725" cy="4248150"/>
          <a:chOff x="4930140" y="5821680"/>
          <a:chExt cx="6347460" cy="4084320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4930140" y="5821680"/>
          <a:ext cx="6347460" cy="408432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10812649" y="6812128"/>
            <a:ext cx="212640" cy="15214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*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zoomScalePageLayoutView="0" workbookViewId="0" topLeftCell="A28">
      <selection activeCell="E50" sqref="E50"/>
    </sheetView>
  </sheetViews>
  <sheetFormatPr defaultColWidth="9.140625" defaultRowHeight="15"/>
  <cols>
    <col min="2" max="2" width="7.140625" style="0" customWidth="1"/>
    <col min="3" max="4" width="6.8515625" style="0" customWidth="1"/>
    <col min="5" max="5" width="7.8515625" style="0" customWidth="1"/>
    <col min="6" max="6" width="9.00390625" style="0" customWidth="1"/>
    <col min="7" max="7" width="10.00390625" style="0" customWidth="1"/>
    <col min="8" max="8" width="7.57421875" style="0" customWidth="1"/>
    <col min="9" max="10" width="8.140625" style="0" customWidth="1"/>
    <col min="11" max="12" width="7.00390625" style="0" customWidth="1"/>
    <col min="13" max="13" width="6.57421875" style="0" customWidth="1"/>
    <col min="14" max="14" width="8.140625" style="0" customWidth="1"/>
    <col min="15" max="16" width="6.7109375" style="0" customWidth="1"/>
    <col min="17" max="18" width="6.140625" style="0" customWidth="1"/>
    <col min="19" max="19" width="4.28125" style="0" customWidth="1"/>
    <col min="20" max="20" width="5.7109375" style="0" customWidth="1"/>
    <col min="21" max="22" width="8.57421875" style="0" customWidth="1"/>
  </cols>
  <sheetData>
    <row r="1" ht="14.25">
      <c r="A1" t="s">
        <v>13</v>
      </c>
    </row>
    <row r="2" spans="3:24" ht="14.25">
      <c r="C2" s="6" t="s">
        <v>0</v>
      </c>
      <c r="D2" s="6"/>
      <c r="E2" s="6" t="s">
        <v>1</v>
      </c>
      <c r="F2" s="6"/>
      <c r="G2" s="6" t="s">
        <v>2</v>
      </c>
      <c r="H2" s="6"/>
      <c r="I2" s="6" t="s">
        <v>3</v>
      </c>
      <c r="J2" s="6"/>
      <c r="K2" s="6" t="s">
        <v>4</v>
      </c>
      <c r="L2" s="6"/>
      <c r="M2" s="6" t="s">
        <v>5</v>
      </c>
      <c r="N2" s="6"/>
      <c r="O2" s="6" t="s">
        <v>6</v>
      </c>
      <c r="P2" s="6"/>
      <c r="Q2" s="6" t="s">
        <v>7</v>
      </c>
      <c r="R2" s="6"/>
      <c r="S2" s="6" t="s">
        <v>8</v>
      </c>
      <c r="T2" s="6"/>
      <c r="U2" s="6" t="s">
        <v>9</v>
      </c>
      <c r="V2" s="6"/>
      <c r="W2" s="6" t="s">
        <v>10</v>
      </c>
      <c r="X2" s="6"/>
    </row>
    <row r="3" spans="3:24" ht="14.25">
      <c r="C3" t="s">
        <v>11</v>
      </c>
      <c r="D3" s="1" t="s">
        <v>12</v>
      </c>
      <c r="E3" t="s">
        <v>11</v>
      </c>
      <c r="F3" s="1" t="s">
        <v>12</v>
      </c>
      <c r="G3" t="s">
        <v>11</v>
      </c>
      <c r="H3" s="1" t="s">
        <v>12</v>
      </c>
      <c r="I3" t="s">
        <v>11</v>
      </c>
      <c r="J3" s="1" t="s">
        <v>12</v>
      </c>
      <c r="K3" t="s">
        <v>11</v>
      </c>
      <c r="L3" s="1" t="s">
        <v>12</v>
      </c>
      <c r="M3" t="s">
        <v>11</v>
      </c>
      <c r="N3" s="1" t="s">
        <v>12</v>
      </c>
      <c r="O3" t="s">
        <v>11</v>
      </c>
      <c r="P3" s="1" t="s">
        <v>12</v>
      </c>
      <c r="Q3" t="s">
        <v>11</v>
      </c>
      <c r="R3" s="1" t="s">
        <v>12</v>
      </c>
      <c r="S3" t="s">
        <v>11</v>
      </c>
      <c r="T3" s="1" t="s">
        <v>12</v>
      </c>
      <c r="U3" t="s">
        <v>11</v>
      </c>
      <c r="V3" s="1" t="s">
        <v>12</v>
      </c>
      <c r="W3" t="s">
        <v>11</v>
      </c>
      <c r="X3" s="1" t="s">
        <v>12</v>
      </c>
    </row>
    <row r="4" spans="1:24" ht="14.25">
      <c r="A4" s="4"/>
      <c r="B4" s="4"/>
      <c r="C4">
        <v>3</v>
      </c>
      <c r="D4" s="1">
        <v>1</v>
      </c>
      <c r="E4">
        <v>1</v>
      </c>
      <c r="F4" s="1">
        <v>1</v>
      </c>
      <c r="G4">
        <v>4</v>
      </c>
      <c r="H4" s="1">
        <v>2</v>
      </c>
      <c r="I4">
        <v>1</v>
      </c>
      <c r="J4" s="1">
        <v>1</v>
      </c>
      <c r="K4">
        <v>4</v>
      </c>
      <c r="L4" s="1">
        <v>4</v>
      </c>
      <c r="M4">
        <v>2</v>
      </c>
      <c r="N4" s="1">
        <v>3</v>
      </c>
      <c r="O4">
        <v>3</v>
      </c>
      <c r="P4" s="1">
        <v>2</v>
      </c>
      <c r="Q4">
        <v>4</v>
      </c>
      <c r="R4" s="1">
        <v>3</v>
      </c>
      <c r="S4">
        <v>3</v>
      </c>
      <c r="T4" s="1">
        <v>4</v>
      </c>
      <c r="U4">
        <v>3</v>
      </c>
      <c r="V4" s="1">
        <v>2</v>
      </c>
      <c r="W4">
        <v>5</v>
      </c>
      <c r="X4" s="1">
        <v>5</v>
      </c>
    </row>
    <row r="5" spans="1:24" ht="14.25">
      <c r="A5" s="4"/>
      <c r="B5" s="4"/>
      <c r="C5">
        <v>3</v>
      </c>
      <c r="D5" s="1">
        <v>1</v>
      </c>
      <c r="E5">
        <v>1</v>
      </c>
      <c r="F5" s="1">
        <v>1</v>
      </c>
      <c r="G5">
        <v>4</v>
      </c>
      <c r="H5" s="1">
        <v>2</v>
      </c>
      <c r="I5">
        <v>2</v>
      </c>
      <c r="J5" s="1">
        <v>1</v>
      </c>
      <c r="K5">
        <v>3</v>
      </c>
      <c r="L5" s="1">
        <v>3</v>
      </c>
      <c r="M5">
        <v>2</v>
      </c>
      <c r="N5" s="1">
        <v>2</v>
      </c>
      <c r="O5">
        <v>5</v>
      </c>
      <c r="P5" s="1">
        <v>3</v>
      </c>
      <c r="Q5">
        <v>3</v>
      </c>
      <c r="R5" s="1">
        <v>3</v>
      </c>
      <c r="S5">
        <v>5</v>
      </c>
      <c r="T5" s="1">
        <v>2</v>
      </c>
      <c r="U5">
        <v>4</v>
      </c>
      <c r="V5" s="1">
        <v>4</v>
      </c>
      <c r="W5">
        <v>3</v>
      </c>
      <c r="X5" s="1">
        <v>5</v>
      </c>
    </row>
    <row r="6" spans="1:24" ht="14.25">
      <c r="A6" s="4"/>
      <c r="B6" s="4"/>
      <c r="C6">
        <v>2</v>
      </c>
      <c r="D6" s="1">
        <v>1</v>
      </c>
      <c r="E6">
        <v>1</v>
      </c>
      <c r="F6" s="1">
        <v>1</v>
      </c>
      <c r="G6">
        <v>1</v>
      </c>
      <c r="H6" s="1">
        <v>1</v>
      </c>
      <c r="I6">
        <v>1</v>
      </c>
      <c r="J6" s="1">
        <v>1</v>
      </c>
      <c r="K6">
        <v>1</v>
      </c>
      <c r="L6" s="1">
        <v>2</v>
      </c>
      <c r="M6">
        <v>2</v>
      </c>
      <c r="N6" s="1">
        <v>1</v>
      </c>
      <c r="O6">
        <v>2</v>
      </c>
      <c r="P6" s="1">
        <v>2</v>
      </c>
      <c r="Q6">
        <v>2</v>
      </c>
      <c r="R6" s="1">
        <v>3</v>
      </c>
      <c r="S6">
        <v>1</v>
      </c>
      <c r="T6" s="1">
        <v>1</v>
      </c>
      <c r="U6">
        <v>1</v>
      </c>
      <c r="V6" s="1">
        <v>2</v>
      </c>
      <c r="W6">
        <v>1</v>
      </c>
      <c r="X6" s="1">
        <v>2</v>
      </c>
    </row>
    <row r="7" spans="1:24" ht="14.25">
      <c r="A7" s="4"/>
      <c r="B7" s="4"/>
      <c r="C7">
        <v>1</v>
      </c>
      <c r="D7" s="1">
        <v>1</v>
      </c>
      <c r="E7">
        <v>2</v>
      </c>
      <c r="F7" s="1">
        <v>1</v>
      </c>
      <c r="G7">
        <v>2</v>
      </c>
      <c r="H7" s="1">
        <v>1</v>
      </c>
      <c r="I7">
        <v>2</v>
      </c>
      <c r="J7" s="1">
        <v>1</v>
      </c>
      <c r="K7">
        <v>1</v>
      </c>
      <c r="L7" s="1">
        <v>2</v>
      </c>
      <c r="M7">
        <v>1</v>
      </c>
      <c r="N7" s="1">
        <v>2</v>
      </c>
      <c r="O7">
        <v>2</v>
      </c>
      <c r="P7" s="1">
        <v>2</v>
      </c>
      <c r="Q7">
        <v>1</v>
      </c>
      <c r="R7" s="1">
        <v>2</v>
      </c>
      <c r="S7">
        <v>0</v>
      </c>
      <c r="T7" s="1">
        <v>2</v>
      </c>
      <c r="U7">
        <v>2</v>
      </c>
      <c r="V7" s="1">
        <v>2</v>
      </c>
      <c r="W7">
        <v>3</v>
      </c>
      <c r="X7" s="1">
        <v>3</v>
      </c>
    </row>
    <row r="8" spans="1:24" ht="14.25">
      <c r="A8" s="4"/>
      <c r="B8" s="4"/>
      <c r="C8">
        <v>2</v>
      </c>
      <c r="D8" s="1">
        <v>2</v>
      </c>
      <c r="E8">
        <v>1</v>
      </c>
      <c r="F8" s="1">
        <v>1</v>
      </c>
      <c r="G8">
        <v>2</v>
      </c>
      <c r="H8" s="1">
        <v>2</v>
      </c>
      <c r="I8">
        <v>3</v>
      </c>
      <c r="J8" s="1">
        <v>2</v>
      </c>
      <c r="K8">
        <v>2</v>
      </c>
      <c r="L8" s="1">
        <v>2</v>
      </c>
      <c r="M8">
        <v>3</v>
      </c>
      <c r="N8" s="1">
        <v>3</v>
      </c>
      <c r="O8">
        <v>2</v>
      </c>
      <c r="P8" s="1">
        <v>3</v>
      </c>
      <c r="Q8">
        <v>3</v>
      </c>
      <c r="R8" s="1">
        <v>3</v>
      </c>
      <c r="S8">
        <v>2</v>
      </c>
      <c r="T8" s="1">
        <v>2</v>
      </c>
      <c r="U8">
        <v>2</v>
      </c>
      <c r="V8" s="1">
        <v>3</v>
      </c>
      <c r="W8">
        <v>4</v>
      </c>
      <c r="X8" s="1">
        <v>4</v>
      </c>
    </row>
    <row r="9" spans="1:24" ht="14.25">
      <c r="A9" s="4"/>
      <c r="B9" s="4"/>
      <c r="C9">
        <v>2</v>
      </c>
      <c r="D9" s="1">
        <v>1</v>
      </c>
      <c r="E9">
        <v>1</v>
      </c>
      <c r="F9" s="1">
        <v>1</v>
      </c>
      <c r="G9">
        <v>1</v>
      </c>
      <c r="H9" s="1">
        <v>1</v>
      </c>
      <c r="I9">
        <v>1</v>
      </c>
      <c r="J9" s="1">
        <v>1</v>
      </c>
      <c r="K9">
        <v>1</v>
      </c>
      <c r="L9" s="1">
        <v>1</v>
      </c>
      <c r="M9">
        <v>1</v>
      </c>
      <c r="N9" s="1">
        <v>1</v>
      </c>
      <c r="O9">
        <v>1</v>
      </c>
      <c r="P9" s="1">
        <v>1</v>
      </c>
      <c r="Q9">
        <v>1</v>
      </c>
      <c r="R9" s="1">
        <v>1</v>
      </c>
      <c r="S9">
        <v>1</v>
      </c>
      <c r="T9" s="1">
        <v>2</v>
      </c>
      <c r="U9">
        <v>1</v>
      </c>
      <c r="V9" s="1">
        <v>1</v>
      </c>
      <c r="W9">
        <v>1</v>
      </c>
      <c r="X9" s="1">
        <v>1</v>
      </c>
    </row>
    <row r="10" spans="1:24" ht="14.25">
      <c r="A10" s="4"/>
      <c r="B10" s="4"/>
      <c r="C10">
        <v>1</v>
      </c>
      <c r="D10" s="1">
        <v>1</v>
      </c>
      <c r="E10">
        <v>1</v>
      </c>
      <c r="F10" s="1">
        <v>1</v>
      </c>
      <c r="G10">
        <v>1</v>
      </c>
      <c r="H10" s="1">
        <v>1</v>
      </c>
      <c r="I10">
        <v>2</v>
      </c>
      <c r="J10" s="1">
        <v>1</v>
      </c>
      <c r="K10">
        <v>2</v>
      </c>
      <c r="L10" s="1">
        <v>2</v>
      </c>
      <c r="M10">
        <v>2</v>
      </c>
      <c r="N10" s="1">
        <v>1</v>
      </c>
      <c r="O10">
        <v>2</v>
      </c>
      <c r="P10" s="1">
        <v>2</v>
      </c>
      <c r="Q10">
        <v>3</v>
      </c>
      <c r="R10" s="1">
        <v>1</v>
      </c>
      <c r="S10">
        <v>1</v>
      </c>
      <c r="T10" s="1">
        <v>2</v>
      </c>
      <c r="U10">
        <v>1</v>
      </c>
      <c r="V10" s="1">
        <v>2</v>
      </c>
      <c r="W10">
        <v>2</v>
      </c>
      <c r="X10" s="1">
        <v>1</v>
      </c>
    </row>
    <row r="11" spans="1:24" ht="14.25">
      <c r="A11" s="4"/>
      <c r="B11" s="4"/>
      <c r="C11">
        <v>2</v>
      </c>
      <c r="D11" s="1">
        <v>2</v>
      </c>
      <c r="E11">
        <v>3</v>
      </c>
      <c r="F11" s="1">
        <v>1</v>
      </c>
      <c r="G11">
        <v>2</v>
      </c>
      <c r="H11" s="1">
        <v>2</v>
      </c>
      <c r="I11">
        <v>2</v>
      </c>
      <c r="J11" s="1">
        <v>2</v>
      </c>
      <c r="K11">
        <v>2</v>
      </c>
      <c r="L11" s="1">
        <v>2</v>
      </c>
      <c r="M11">
        <v>3</v>
      </c>
      <c r="N11" s="1">
        <v>4</v>
      </c>
      <c r="O11">
        <v>3</v>
      </c>
      <c r="P11" s="1">
        <v>2</v>
      </c>
      <c r="Q11">
        <v>1</v>
      </c>
      <c r="R11" s="1">
        <v>1</v>
      </c>
      <c r="S11">
        <v>3</v>
      </c>
      <c r="T11" s="1">
        <v>2</v>
      </c>
      <c r="U11">
        <v>2</v>
      </c>
      <c r="V11" s="1">
        <v>2</v>
      </c>
      <c r="W11">
        <v>2</v>
      </c>
      <c r="X11" s="1">
        <v>3</v>
      </c>
    </row>
    <row r="12" spans="1:24" ht="14.25">
      <c r="A12" s="4"/>
      <c r="B12" s="4"/>
      <c r="C12">
        <v>2</v>
      </c>
      <c r="D12" s="1">
        <v>3</v>
      </c>
      <c r="E12">
        <v>2</v>
      </c>
      <c r="F12" s="1">
        <v>2</v>
      </c>
      <c r="G12">
        <v>1</v>
      </c>
      <c r="H12" s="1">
        <v>3</v>
      </c>
      <c r="I12">
        <v>2</v>
      </c>
      <c r="J12" s="1">
        <v>1</v>
      </c>
      <c r="K12">
        <v>2</v>
      </c>
      <c r="L12" s="1">
        <v>3</v>
      </c>
      <c r="M12">
        <v>3</v>
      </c>
      <c r="N12" s="1">
        <v>4</v>
      </c>
      <c r="O12">
        <v>4</v>
      </c>
      <c r="P12" s="1">
        <v>2</v>
      </c>
      <c r="Q12">
        <v>2</v>
      </c>
      <c r="R12" s="1">
        <v>2</v>
      </c>
      <c r="S12">
        <v>3</v>
      </c>
      <c r="T12" s="1">
        <v>3</v>
      </c>
      <c r="U12">
        <v>1</v>
      </c>
      <c r="V12" s="1">
        <v>2</v>
      </c>
      <c r="W12">
        <v>1</v>
      </c>
      <c r="X12" s="1">
        <v>1</v>
      </c>
    </row>
    <row r="13" spans="1:24" ht="14.25">
      <c r="A13" s="4"/>
      <c r="B13" s="4"/>
      <c r="C13">
        <v>1</v>
      </c>
      <c r="D13" s="1">
        <v>1</v>
      </c>
      <c r="E13">
        <v>2</v>
      </c>
      <c r="F13" s="1">
        <v>1</v>
      </c>
      <c r="G13">
        <v>1</v>
      </c>
      <c r="H13" s="1">
        <v>1</v>
      </c>
      <c r="I13">
        <v>1</v>
      </c>
      <c r="J13" s="1">
        <v>1</v>
      </c>
      <c r="K13">
        <v>2</v>
      </c>
      <c r="L13" s="1">
        <v>2</v>
      </c>
      <c r="M13">
        <v>2</v>
      </c>
      <c r="N13" s="1">
        <v>1</v>
      </c>
      <c r="O13">
        <v>2</v>
      </c>
      <c r="P13" s="1">
        <v>2</v>
      </c>
      <c r="Q13">
        <v>1</v>
      </c>
      <c r="R13" s="1">
        <v>1</v>
      </c>
      <c r="S13">
        <v>2</v>
      </c>
      <c r="T13" s="1">
        <v>2</v>
      </c>
      <c r="U13">
        <v>2</v>
      </c>
      <c r="V13" s="1">
        <v>2</v>
      </c>
      <c r="W13">
        <v>2</v>
      </c>
      <c r="X13" s="1">
        <v>1</v>
      </c>
    </row>
    <row r="14" spans="1:24" ht="14.25">
      <c r="A14" s="4"/>
      <c r="B14" s="4"/>
      <c r="C14">
        <v>2</v>
      </c>
      <c r="D14" s="1">
        <v>3</v>
      </c>
      <c r="E14">
        <v>3</v>
      </c>
      <c r="F14" s="1">
        <v>3</v>
      </c>
      <c r="G14">
        <v>1</v>
      </c>
      <c r="H14" s="1">
        <v>1</v>
      </c>
      <c r="I14">
        <v>1</v>
      </c>
      <c r="J14" s="1">
        <v>1</v>
      </c>
      <c r="K14">
        <v>1</v>
      </c>
      <c r="L14" s="1">
        <v>2</v>
      </c>
      <c r="M14">
        <v>4</v>
      </c>
      <c r="N14" s="1">
        <v>4</v>
      </c>
      <c r="O14">
        <v>2</v>
      </c>
      <c r="P14" s="1">
        <v>2</v>
      </c>
      <c r="Q14">
        <v>2</v>
      </c>
      <c r="R14" s="1">
        <v>2</v>
      </c>
      <c r="S14">
        <v>2</v>
      </c>
      <c r="T14" s="1">
        <v>2</v>
      </c>
      <c r="U14">
        <v>3</v>
      </c>
      <c r="V14" s="1">
        <v>4</v>
      </c>
      <c r="W14">
        <v>4</v>
      </c>
      <c r="X14" s="1">
        <v>5</v>
      </c>
    </row>
    <row r="15" spans="1:24" ht="14.25">
      <c r="A15" s="4"/>
      <c r="B15" s="4"/>
      <c r="C15">
        <v>1</v>
      </c>
      <c r="D15" s="1">
        <v>1</v>
      </c>
      <c r="E15">
        <v>4</v>
      </c>
      <c r="F15" s="1">
        <v>2</v>
      </c>
      <c r="G15">
        <v>0</v>
      </c>
      <c r="H15" s="1">
        <v>5</v>
      </c>
      <c r="I15">
        <v>1</v>
      </c>
      <c r="J15" s="1">
        <v>1</v>
      </c>
      <c r="K15">
        <v>2</v>
      </c>
      <c r="L15" s="1">
        <v>1</v>
      </c>
      <c r="M15">
        <v>3</v>
      </c>
      <c r="N15" s="1">
        <v>1</v>
      </c>
      <c r="O15">
        <v>2</v>
      </c>
      <c r="P15" s="1">
        <v>2</v>
      </c>
      <c r="Q15">
        <v>1</v>
      </c>
      <c r="R15" s="1">
        <v>1</v>
      </c>
      <c r="S15">
        <v>4</v>
      </c>
      <c r="T15" s="1">
        <v>2</v>
      </c>
      <c r="U15">
        <v>3</v>
      </c>
      <c r="V15" s="1">
        <v>2</v>
      </c>
      <c r="W15">
        <v>2</v>
      </c>
      <c r="X15" s="1">
        <v>1</v>
      </c>
    </row>
    <row r="16" spans="1:24" ht="14.25">
      <c r="A16" s="4"/>
      <c r="B16" s="4"/>
      <c r="C16">
        <v>3</v>
      </c>
      <c r="D16" s="1">
        <v>2</v>
      </c>
      <c r="E16">
        <v>4</v>
      </c>
      <c r="F16" s="1">
        <v>2</v>
      </c>
      <c r="G16">
        <v>1</v>
      </c>
      <c r="H16" s="1">
        <v>1</v>
      </c>
      <c r="I16">
        <v>2</v>
      </c>
      <c r="J16" s="1">
        <v>1</v>
      </c>
      <c r="K16">
        <v>3</v>
      </c>
      <c r="L16" s="1">
        <v>2</v>
      </c>
      <c r="M16">
        <v>3</v>
      </c>
      <c r="N16" s="1">
        <v>2</v>
      </c>
      <c r="O16">
        <v>2</v>
      </c>
      <c r="P16" s="1">
        <v>1</v>
      </c>
      <c r="Q16">
        <v>2</v>
      </c>
      <c r="R16" s="1">
        <v>1</v>
      </c>
      <c r="S16">
        <v>1</v>
      </c>
      <c r="T16" s="1">
        <v>2</v>
      </c>
      <c r="U16">
        <v>2</v>
      </c>
      <c r="V16" s="1">
        <v>1</v>
      </c>
      <c r="W16">
        <v>3</v>
      </c>
      <c r="X16" s="1">
        <v>2</v>
      </c>
    </row>
    <row r="17" spans="1:24" ht="14.25">
      <c r="A17" s="4"/>
      <c r="B17" s="4"/>
      <c r="C17">
        <v>4</v>
      </c>
      <c r="D17" s="1">
        <v>1</v>
      </c>
      <c r="E17">
        <v>4</v>
      </c>
      <c r="F17" s="1">
        <v>1</v>
      </c>
      <c r="G17">
        <v>1</v>
      </c>
      <c r="H17" s="1">
        <v>1</v>
      </c>
      <c r="I17">
        <v>1</v>
      </c>
      <c r="J17" s="1">
        <v>1</v>
      </c>
      <c r="K17">
        <v>2</v>
      </c>
      <c r="L17" s="1">
        <v>2</v>
      </c>
      <c r="M17">
        <v>1</v>
      </c>
      <c r="N17" s="1">
        <v>1</v>
      </c>
      <c r="O17">
        <v>1</v>
      </c>
      <c r="P17" s="1">
        <v>2</v>
      </c>
      <c r="Q17">
        <v>1</v>
      </c>
      <c r="R17" s="1">
        <v>1</v>
      </c>
      <c r="S17">
        <v>1</v>
      </c>
      <c r="T17" s="1">
        <v>2</v>
      </c>
      <c r="U17">
        <v>2</v>
      </c>
      <c r="V17" s="1">
        <v>2</v>
      </c>
      <c r="W17">
        <v>3</v>
      </c>
      <c r="X17" s="1">
        <v>1</v>
      </c>
    </row>
    <row r="18" spans="1:24" ht="14.25">
      <c r="A18" s="4"/>
      <c r="B18" s="4"/>
      <c r="C18">
        <v>1</v>
      </c>
      <c r="D18" s="1">
        <v>2</v>
      </c>
      <c r="E18">
        <v>1</v>
      </c>
      <c r="F18" s="1">
        <v>0</v>
      </c>
      <c r="G18">
        <v>1</v>
      </c>
      <c r="H18" s="1">
        <v>1</v>
      </c>
      <c r="I18">
        <v>1</v>
      </c>
      <c r="J18" s="1">
        <v>2</v>
      </c>
      <c r="K18">
        <v>1</v>
      </c>
      <c r="L18" s="1">
        <v>1</v>
      </c>
      <c r="M18">
        <v>1</v>
      </c>
      <c r="N18" s="1">
        <v>0</v>
      </c>
      <c r="O18">
        <v>1</v>
      </c>
      <c r="P18" s="1">
        <v>1</v>
      </c>
      <c r="Q18">
        <v>1</v>
      </c>
      <c r="R18" s="1">
        <v>1</v>
      </c>
      <c r="S18">
        <v>1</v>
      </c>
      <c r="T18" s="1">
        <v>2</v>
      </c>
      <c r="U18">
        <v>1</v>
      </c>
      <c r="V18" s="1">
        <v>3</v>
      </c>
      <c r="W18">
        <v>1</v>
      </c>
      <c r="X18" s="1">
        <v>0</v>
      </c>
    </row>
    <row r="19" spans="1:24" ht="14.25">
      <c r="A19" s="4"/>
      <c r="B19" s="4"/>
      <c r="C19">
        <v>1</v>
      </c>
      <c r="D19" s="1">
        <v>1</v>
      </c>
      <c r="E19">
        <v>1</v>
      </c>
      <c r="F19" s="1">
        <v>1</v>
      </c>
      <c r="G19">
        <v>3</v>
      </c>
      <c r="H19" s="1">
        <v>2</v>
      </c>
      <c r="I19">
        <v>1</v>
      </c>
      <c r="J19" s="1">
        <v>1</v>
      </c>
      <c r="K19">
        <v>1</v>
      </c>
      <c r="L19" s="1">
        <v>1</v>
      </c>
      <c r="M19">
        <v>1</v>
      </c>
      <c r="N19" s="1">
        <v>1</v>
      </c>
      <c r="O19">
        <v>2</v>
      </c>
      <c r="P19" s="1">
        <v>2</v>
      </c>
      <c r="Q19">
        <v>1</v>
      </c>
      <c r="R19" s="1">
        <v>1</v>
      </c>
      <c r="S19">
        <v>1</v>
      </c>
      <c r="T19" s="1">
        <v>1</v>
      </c>
      <c r="U19">
        <v>1</v>
      </c>
      <c r="V19" s="1">
        <v>1</v>
      </c>
      <c r="W19">
        <v>1</v>
      </c>
      <c r="X19" s="1">
        <v>1</v>
      </c>
    </row>
    <row r="20" spans="1:24" ht="14.25">
      <c r="A20" s="4"/>
      <c r="B20" s="4"/>
      <c r="C20">
        <v>1</v>
      </c>
      <c r="D20" s="1">
        <v>1</v>
      </c>
      <c r="E20">
        <v>1</v>
      </c>
      <c r="F20" s="1">
        <v>3</v>
      </c>
      <c r="G20">
        <v>2</v>
      </c>
      <c r="H20" s="1">
        <v>1</v>
      </c>
      <c r="I20">
        <v>1</v>
      </c>
      <c r="J20" s="1">
        <v>1</v>
      </c>
      <c r="K20">
        <v>2</v>
      </c>
      <c r="L20" s="1">
        <v>2</v>
      </c>
      <c r="M20">
        <v>1</v>
      </c>
      <c r="N20" s="1">
        <v>4</v>
      </c>
      <c r="O20">
        <v>1</v>
      </c>
      <c r="P20" s="1">
        <v>1</v>
      </c>
      <c r="Q20">
        <v>1</v>
      </c>
      <c r="R20" s="1">
        <v>1</v>
      </c>
      <c r="S20">
        <v>1</v>
      </c>
      <c r="T20" s="1">
        <v>1</v>
      </c>
      <c r="U20">
        <v>3</v>
      </c>
      <c r="V20" s="1">
        <v>1</v>
      </c>
      <c r="W20">
        <v>1</v>
      </c>
      <c r="X20" s="1">
        <v>2</v>
      </c>
    </row>
    <row r="21" spans="1:24" ht="14.25">
      <c r="A21" s="4"/>
      <c r="B21" s="4"/>
      <c r="C21">
        <v>2</v>
      </c>
      <c r="D21" s="1">
        <v>1</v>
      </c>
      <c r="E21">
        <v>2</v>
      </c>
      <c r="F21" s="1">
        <v>1</v>
      </c>
      <c r="G21">
        <v>1</v>
      </c>
      <c r="H21" s="1">
        <v>2</v>
      </c>
      <c r="I21">
        <v>1</v>
      </c>
      <c r="J21" s="1">
        <v>1</v>
      </c>
      <c r="K21">
        <v>3</v>
      </c>
      <c r="L21" s="1">
        <v>1</v>
      </c>
      <c r="M21">
        <v>2</v>
      </c>
      <c r="N21" s="1">
        <v>2</v>
      </c>
      <c r="O21">
        <v>2</v>
      </c>
      <c r="P21" s="1">
        <v>2</v>
      </c>
      <c r="Q21">
        <v>1</v>
      </c>
      <c r="R21" s="1">
        <v>1</v>
      </c>
      <c r="S21">
        <v>1</v>
      </c>
      <c r="T21" s="1">
        <v>1</v>
      </c>
      <c r="U21">
        <v>2</v>
      </c>
      <c r="V21" s="1">
        <v>3</v>
      </c>
      <c r="W21">
        <v>3</v>
      </c>
      <c r="X21" s="1">
        <v>3</v>
      </c>
    </row>
    <row r="22" spans="1:24" ht="14.25">
      <c r="A22" s="4"/>
      <c r="B22" s="4"/>
      <c r="C22">
        <v>1</v>
      </c>
      <c r="D22" s="1">
        <v>1</v>
      </c>
      <c r="E22">
        <v>0</v>
      </c>
      <c r="F22" s="1">
        <v>4</v>
      </c>
      <c r="G22">
        <v>0</v>
      </c>
      <c r="H22" s="1">
        <v>1</v>
      </c>
      <c r="I22">
        <v>2</v>
      </c>
      <c r="J22" s="1">
        <v>2</v>
      </c>
      <c r="K22">
        <v>3</v>
      </c>
      <c r="L22" s="1">
        <v>2</v>
      </c>
      <c r="M22">
        <v>0</v>
      </c>
      <c r="N22" s="1">
        <v>3</v>
      </c>
      <c r="O22">
        <v>5</v>
      </c>
      <c r="P22" s="1">
        <v>1</v>
      </c>
      <c r="Q22">
        <v>1</v>
      </c>
      <c r="R22" s="1">
        <v>1</v>
      </c>
      <c r="S22">
        <v>2</v>
      </c>
      <c r="T22" s="1">
        <v>2</v>
      </c>
      <c r="U22">
        <v>2</v>
      </c>
      <c r="V22" s="1">
        <v>3</v>
      </c>
      <c r="W22">
        <v>3</v>
      </c>
      <c r="X22" s="1">
        <v>3</v>
      </c>
    </row>
    <row r="23" spans="1:24" ht="14.25">
      <c r="A23" s="4"/>
      <c r="B23" s="4"/>
      <c r="C23">
        <v>3</v>
      </c>
      <c r="D23" s="1">
        <v>2</v>
      </c>
      <c r="E23">
        <v>2</v>
      </c>
      <c r="F23" s="1">
        <v>3</v>
      </c>
      <c r="G23">
        <v>1</v>
      </c>
      <c r="H23" s="1">
        <v>1</v>
      </c>
      <c r="I23">
        <v>2</v>
      </c>
      <c r="J23" s="1">
        <v>1</v>
      </c>
      <c r="K23">
        <v>1</v>
      </c>
      <c r="L23" s="1">
        <v>1</v>
      </c>
      <c r="M23">
        <v>3</v>
      </c>
      <c r="N23" s="1">
        <v>3</v>
      </c>
      <c r="O23">
        <v>1</v>
      </c>
      <c r="P23" s="1">
        <v>1</v>
      </c>
      <c r="Q23">
        <v>2</v>
      </c>
      <c r="R23" s="1">
        <v>2</v>
      </c>
      <c r="S23">
        <v>2</v>
      </c>
      <c r="T23" s="1">
        <v>2</v>
      </c>
      <c r="U23">
        <v>3</v>
      </c>
      <c r="V23" s="1">
        <v>2</v>
      </c>
      <c r="W23">
        <v>3</v>
      </c>
      <c r="X23" s="1">
        <v>4</v>
      </c>
    </row>
    <row r="24" spans="1:24" ht="14.25">
      <c r="A24" s="4"/>
      <c r="B24" s="4"/>
      <c r="D24" s="1"/>
      <c r="F24" s="1"/>
      <c r="H24" s="1"/>
      <c r="J24" s="1"/>
      <c r="L24" s="1"/>
      <c r="N24" s="1"/>
      <c r="P24" s="1"/>
      <c r="R24" s="1"/>
      <c r="T24" s="1"/>
      <c r="V24" s="1"/>
      <c r="X24" s="1"/>
    </row>
    <row r="25" spans="2:24" ht="14.25">
      <c r="B25" t="s">
        <v>15</v>
      </c>
      <c r="C25">
        <f aca="true" t="shared" si="0" ref="C25:J25">AVERAGE(C4:C23)</f>
        <v>1.9</v>
      </c>
      <c r="D25" s="1">
        <f t="shared" si="0"/>
        <v>1.45</v>
      </c>
      <c r="E25">
        <f t="shared" si="0"/>
        <v>1.85</v>
      </c>
      <c r="F25" s="1">
        <f t="shared" si="0"/>
        <v>1.55</v>
      </c>
      <c r="G25">
        <f t="shared" si="0"/>
        <v>1.5</v>
      </c>
      <c r="H25" s="1">
        <f t="shared" si="0"/>
        <v>1.6</v>
      </c>
      <c r="I25">
        <f t="shared" si="0"/>
        <v>1.5</v>
      </c>
      <c r="J25" s="1">
        <f t="shared" si="0"/>
        <v>1.2</v>
      </c>
      <c r="K25">
        <f>AVERAGE(K4:L23)</f>
        <v>1.925</v>
      </c>
      <c r="L25" s="1">
        <f aca="true" t="shared" si="1" ref="L25:X25">AVERAGE(L4:L23)</f>
        <v>1.9</v>
      </c>
      <c r="M25">
        <f t="shared" si="1"/>
        <v>2</v>
      </c>
      <c r="N25" s="1">
        <f t="shared" si="1"/>
        <v>2.15</v>
      </c>
      <c r="O25">
        <f t="shared" si="1"/>
        <v>2.25</v>
      </c>
      <c r="P25" s="1">
        <f t="shared" si="1"/>
        <v>1.8</v>
      </c>
      <c r="Q25">
        <f t="shared" si="1"/>
        <v>1.7</v>
      </c>
      <c r="R25" s="1">
        <f t="shared" si="1"/>
        <v>1.6</v>
      </c>
      <c r="S25">
        <f t="shared" si="1"/>
        <v>1.85</v>
      </c>
      <c r="T25" s="1">
        <f t="shared" si="1"/>
        <v>1.95</v>
      </c>
      <c r="U25">
        <f t="shared" si="1"/>
        <v>2.05</v>
      </c>
      <c r="V25" s="1">
        <f t="shared" si="1"/>
        <v>2.2</v>
      </c>
      <c r="W25">
        <f t="shared" si="1"/>
        <v>2.4</v>
      </c>
      <c r="X25" s="1">
        <f t="shared" si="1"/>
        <v>2.4</v>
      </c>
    </row>
    <row r="26" spans="2:24" ht="14.25">
      <c r="B26" t="s">
        <v>16</v>
      </c>
      <c r="C26">
        <f aca="true" t="shared" si="2" ref="C26:X26">STDEV(C4:C23)</f>
        <v>0.9119095061289914</v>
      </c>
      <c r="D26" s="1">
        <f t="shared" si="2"/>
        <v>0.6863327411532598</v>
      </c>
      <c r="E26">
        <f t="shared" si="2"/>
        <v>1.1821033884786183</v>
      </c>
      <c r="F26" s="1">
        <f t="shared" si="2"/>
        <v>0.998683343734455</v>
      </c>
      <c r="G26">
        <f t="shared" si="2"/>
        <v>1.1002392084403616</v>
      </c>
      <c r="H26" s="1">
        <f t="shared" si="2"/>
        <v>0.99472291830968</v>
      </c>
      <c r="I26">
        <f t="shared" si="2"/>
        <v>0.6069769786668839</v>
      </c>
      <c r="J26" s="1">
        <f t="shared" si="2"/>
        <v>0.4103913408340616</v>
      </c>
      <c r="K26">
        <f t="shared" si="2"/>
        <v>0.887041208323017</v>
      </c>
      <c r="L26" s="1">
        <f t="shared" si="2"/>
        <v>0.7880689256524122</v>
      </c>
      <c r="M26">
        <f t="shared" si="2"/>
        <v>1.025978352085154</v>
      </c>
      <c r="N26" s="1">
        <f t="shared" si="2"/>
        <v>1.2680278927697548</v>
      </c>
      <c r="O26">
        <f t="shared" si="2"/>
        <v>1.2085223687584246</v>
      </c>
      <c r="P26" s="1">
        <f t="shared" si="2"/>
        <v>0.6155870112510926</v>
      </c>
      <c r="Q26">
        <f t="shared" si="2"/>
        <v>0.9233805168766387</v>
      </c>
      <c r="R26" s="1">
        <f t="shared" si="2"/>
        <v>0.8207826816681232</v>
      </c>
      <c r="S26">
        <f t="shared" si="2"/>
        <v>1.2258187382102494</v>
      </c>
      <c r="T26" s="1">
        <f t="shared" si="2"/>
        <v>0.6863327411532598</v>
      </c>
      <c r="U26">
        <f t="shared" si="2"/>
        <v>0.887041208323017</v>
      </c>
      <c r="V26" s="1">
        <f t="shared" si="2"/>
        <v>0.894427190999916</v>
      </c>
      <c r="W26">
        <f t="shared" si="2"/>
        <v>1.187655806953123</v>
      </c>
      <c r="X26" s="1">
        <f t="shared" si="2"/>
        <v>1.5694450913417908</v>
      </c>
    </row>
    <row r="27" spans="4:24" ht="14.25">
      <c r="D27" s="1"/>
      <c r="F27" s="1"/>
      <c r="H27" s="1"/>
      <c r="J27" s="1"/>
      <c r="L27" s="1"/>
      <c r="N27" s="1"/>
      <c r="P27" s="1"/>
      <c r="R27" s="1"/>
      <c r="T27" s="1"/>
      <c r="V27" s="1"/>
      <c r="X27" s="1"/>
    </row>
    <row r="28" spans="2:24" ht="14.25">
      <c r="B28" t="s">
        <v>18</v>
      </c>
      <c r="D28" s="1">
        <f>_xlfn.T.TEST(C4:C23,D4:D23,2,1)</f>
        <v>0.07046612785820087</v>
      </c>
      <c r="F28" s="1">
        <f>_xlfn.T.TEST(E4:E23,F4:F23,2,1)</f>
        <v>0.390047862313178</v>
      </c>
      <c r="H28" s="1">
        <f>_xlfn.T.TEST(G4:G23,H4:H23,2,1)</f>
        <v>0.7662997404898833</v>
      </c>
      <c r="J28" s="1">
        <f>_xlfn.T.TEST(I4:I23,J4:J23,2,1)</f>
        <v>0.029815024629698966</v>
      </c>
      <c r="L28" s="1">
        <f>_xlfn.T.TEST(K4:K23,L4:L23,2,1)</f>
        <v>0.7715338967430702</v>
      </c>
      <c r="N28" s="1">
        <f>_xlfn.T.TEST(M4:M23,N4:N23,2,1)</f>
        <v>0.6029134037484198</v>
      </c>
      <c r="P28" s="1">
        <f>_xlfn.T.TEST(O4:O23,P4:P23,2,1)</f>
        <v>0.09516478198838342</v>
      </c>
      <c r="R28" s="1">
        <f>_xlfn.T.TEST(Q4:Q23,R4:R23,2,1)</f>
        <v>0.4936425876371039</v>
      </c>
      <c r="T28" s="1">
        <f>_xlfn.T.TEST(S4:S23,T4:T23,2,1)</f>
        <v>0.6939223272387665</v>
      </c>
      <c r="V28" s="1">
        <f>_xlfn.T.TEST(U4:U23,V4:V23,2,1)</f>
        <v>0.5053824957746947</v>
      </c>
      <c r="X28" s="1">
        <f>_xlfn.T.TEST(W4:W23,X4:X23,2,1)</f>
        <v>1</v>
      </c>
    </row>
    <row r="29" spans="8:24" ht="14.25">
      <c r="H29" t="s">
        <v>30</v>
      </c>
      <c r="J29" s="1"/>
      <c r="L29" s="1"/>
      <c r="N29" s="1"/>
      <c r="P29" s="1"/>
      <c r="R29" s="1"/>
      <c r="T29" s="1"/>
      <c r="V29" s="1"/>
      <c r="X29" s="1"/>
    </row>
    <row r="30" spans="1:24" ht="14.25">
      <c r="A30" t="s">
        <v>32</v>
      </c>
      <c r="C30" t="s">
        <v>11</v>
      </c>
      <c r="D30" t="s">
        <v>12</v>
      </c>
      <c r="E30" t="s">
        <v>29</v>
      </c>
      <c r="F30" t="s">
        <v>31</v>
      </c>
      <c r="H30" t="s">
        <v>11</v>
      </c>
      <c r="I30" t="s">
        <v>12</v>
      </c>
      <c r="T30" s="1"/>
      <c r="V30" s="1"/>
      <c r="X30" s="1"/>
    </row>
    <row r="31" spans="1:10" ht="14.25">
      <c r="A31">
        <f>C31-D31</f>
        <v>0.44999999999999996</v>
      </c>
      <c r="B31" t="s">
        <v>19</v>
      </c>
      <c r="C31">
        <f>C25</f>
        <v>1.9</v>
      </c>
      <c r="D31">
        <f>D25</f>
        <v>1.45</v>
      </c>
      <c r="E31">
        <f>C26</f>
        <v>0.9119095061289914</v>
      </c>
      <c r="F31">
        <f>D26</f>
        <v>0.6863327411532598</v>
      </c>
      <c r="G31">
        <f>E31-F31</f>
        <v>0.22557676497573154</v>
      </c>
      <c r="H31">
        <f>COUNTIF(C4:C23,1)</f>
        <v>8</v>
      </c>
      <c r="I31">
        <f>COUNTIF(D4:D23,1)</f>
        <v>13</v>
      </c>
      <c r="J31">
        <f>(H32+H33+H34)/H42</f>
        <v>0.3695652173913043</v>
      </c>
    </row>
    <row r="32" spans="1:10" ht="14.25">
      <c r="A32">
        <f aca="true" t="shared" si="3" ref="A32:A41">C32-D32</f>
        <v>0.30000000000000004</v>
      </c>
      <c r="B32" t="s">
        <v>20</v>
      </c>
      <c r="C32">
        <f>E25</f>
        <v>1.85</v>
      </c>
      <c r="D32">
        <f>F25</f>
        <v>1.55</v>
      </c>
      <c r="E32">
        <f>E26</f>
        <v>1.1821033884786183</v>
      </c>
      <c r="F32">
        <f>F26</f>
        <v>0.998683343734455</v>
      </c>
      <c r="G32">
        <f aca="true" t="shared" si="4" ref="G32:G41">E32-F32</f>
        <v>0.1834200447441633</v>
      </c>
      <c r="H32">
        <f>COUNTIF(F4:F23,1)</f>
        <v>12</v>
      </c>
      <c r="I32">
        <f>COUNTIF(G4:G23,1)</f>
        <v>11</v>
      </c>
      <c r="J32">
        <f>(I34+I31+I33)/I42</f>
        <v>0.41836734693877553</v>
      </c>
    </row>
    <row r="33" spans="1:9" ht="14.25">
      <c r="A33">
        <f t="shared" si="3"/>
        <v>-0.10000000000000009</v>
      </c>
      <c r="B33" t="s">
        <v>21</v>
      </c>
      <c r="C33">
        <f>G25</f>
        <v>1.5</v>
      </c>
      <c r="D33">
        <f>H25</f>
        <v>1.6</v>
      </c>
      <c r="E33">
        <f>G26</f>
        <v>1.1002392084403616</v>
      </c>
      <c r="F33">
        <f>H26</f>
        <v>0.99472291830968</v>
      </c>
      <c r="G33">
        <f t="shared" si="4"/>
        <v>0.10551629013068164</v>
      </c>
      <c r="H33">
        <f>COUNTIF(G4:G23,1)</f>
        <v>11</v>
      </c>
      <c r="I33">
        <f>COUNTIF(H4:H23,1)</f>
        <v>12</v>
      </c>
    </row>
    <row r="34" spans="1:9" ht="14.25">
      <c r="A34">
        <f t="shared" si="3"/>
        <v>0.30000000000000004</v>
      </c>
      <c r="B34" t="s">
        <v>22</v>
      </c>
      <c r="C34">
        <f>I25</f>
        <v>1.5</v>
      </c>
      <c r="D34">
        <f>J25</f>
        <v>1.2</v>
      </c>
      <c r="E34">
        <f>I26</f>
        <v>0.6069769786668839</v>
      </c>
      <c r="F34">
        <f>J26</f>
        <v>0.4103913408340616</v>
      </c>
      <c r="G34">
        <f t="shared" si="4"/>
        <v>0.19658563783282235</v>
      </c>
      <c r="H34">
        <f>COUNTIF(I4:I23,1)</f>
        <v>11</v>
      </c>
      <c r="I34">
        <f>COUNTIF(J4:J23,1)</f>
        <v>16</v>
      </c>
    </row>
    <row r="35" spans="1:9" ht="14.25">
      <c r="A35">
        <f t="shared" si="3"/>
        <v>0.025000000000000133</v>
      </c>
      <c r="B35" t="s">
        <v>4</v>
      </c>
      <c r="C35">
        <f>K25</f>
        <v>1.925</v>
      </c>
      <c r="D35">
        <f>L25</f>
        <v>1.9</v>
      </c>
      <c r="E35">
        <f>K26</f>
        <v>0.887041208323017</v>
      </c>
      <c r="F35">
        <f>L26</f>
        <v>0.7880689256524122</v>
      </c>
      <c r="G35">
        <f t="shared" si="4"/>
        <v>0.09897228267060487</v>
      </c>
      <c r="H35">
        <f>COUNTIF(K4:K23,1)</f>
        <v>7</v>
      </c>
      <c r="I35">
        <f>COUNTIF(L4:L23,1)</f>
        <v>6</v>
      </c>
    </row>
    <row r="36" spans="1:9" ht="14.25">
      <c r="A36">
        <f t="shared" si="3"/>
        <v>-0.1499999999999999</v>
      </c>
      <c r="B36" t="s">
        <v>23</v>
      </c>
      <c r="C36">
        <f>M25</f>
        <v>2</v>
      </c>
      <c r="D36">
        <f>N25</f>
        <v>2.15</v>
      </c>
      <c r="E36">
        <f>M26</f>
        <v>1.025978352085154</v>
      </c>
      <c r="F36">
        <f>N26</f>
        <v>1.2680278927697548</v>
      </c>
      <c r="G36">
        <f t="shared" si="4"/>
        <v>-0.24204954068460083</v>
      </c>
      <c r="H36">
        <f>COUNTIF(M4:M23,1)</f>
        <v>6</v>
      </c>
      <c r="I36">
        <f>COUNTIF(N4:N23,1)</f>
        <v>7</v>
      </c>
    </row>
    <row r="37" spans="1:9" ht="14.25">
      <c r="A37">
        <f t="shared" si="3"/>
        <v>0.44999999999999996</v>
      </c>
      <c r="B37" t="s">
        <v>24</v>
      </c>
      <c r="C37">
        <f>O25</f>
        <v>2.25</v>
      </c>
      <c r="D37">
        <f>P25</f>
        <v>1.8</v>
      </c>
      <c r="E37">
        <f>O26</f>
        <v>1.2085223687584246</v>
      </c>
      <c r="F37">
        <f>P26</f>
        <v>0.6155870112510926</v>
      </c>
      <c r="G37">
        <f t="shared" si="4"/>
        <v>0.592935357507332</v>
      </c>
      <c r="H37">
        <f>COUNTIF(O4:O23,1)</f>
        <v>5</v>
      </c>
      <c r="I37">
        <f>COUNTIF(P4:P23,1)</f>
        <v>6</v>
      </c>
    </row>
    <row r="38" spans="1:9" ht="14.25">
      <c r="A38">
        <f t="shared" si="3"/>
        <v>0.09999999999999987</v>
      </c>
      <c r="B38" t="s">
        <v>25</v>
      </c>
      <c r="C38">
        <f>Q25</f>
        <v>1.7</v>
      </c>
      <c r="D38">
        <f>R25</f>
        <v>1.6</v>
      </c>
      <c r="E38">
        <f>Q26</f>
        <v>0.9233805168766387</v>
      </c>
      <c r="F38">
        <f>R26</f>
        <v>0.8207826816681232</v>
      </c>
      <c r="G38">
        <f t="shared" si="4"/>
        <v>0.10259783520851551</v>
      </c>
      <c r="H38">
        <f>COUNTIF(Q4:Q23,1)</f>
        <v>11</v>
      </c>
      <c r="I38">
        <f>COUNTIF(R4:R23,1)</f>
        <v>12</v>
      </c>
    </row>
    <row r="39" spans="1:9" ht="14.25">
      <c r="A39">
        <f t="shared" si="3"/>
        <v>-0.09999999999999987</v>
      </c>
      <c r="B39" t="s">
        <v>26</v>
      </c>
      <c r="C39">
        <f>S25</f>
        <v>1.85</v>
      </c>
      <c r="D39">
        <f>T25</f>
        <v>1.95</v>
      </c>
      <c r="E39">
        <f>S26</f>
        <v>1.2258187382102494</v>
      </c>
      <c r="F39">
        <f>T26</f>
        <v>0.6863327411532598</v>
      </c>
      <c r="G39">
        <f t="shared" si="4"/>
        <v>0.5394859970569896</v>
      </c>
      <c r="H39">
        <f>COUNTIF(S4:S23,1)</f>
        <v>9</v>
      </c>
      <c r="I39">
        <f>COUNTIF(T4:T23,1)</f>
        <v>4</v>
      </c>
    </row>
    <row r="40" spans="1:9" ht="14.25">
      <c r="A40">
        <f t="shared" si="3"/>
        <v>-0.15000000000000036</v>
      </c>
      <c r="B40" t="s">
        <v>27</v>
      </c>
      <c r="C40">
        <f>U25</f>
        <v>2.05</v>
      </c>
      <c r="D40">
        <f>V25</f>
        <v>2.2</v>
      </c>
      <c r="E40">
        <f>U26</f>
        <v>0.887041208323017</v>
      </c>
      <c r="F40">
        <f>V26</f>
        <v>0.894427190999916</v>
      </c>
      <c r="G40">
        <f t="shared" si="4"/>
        <v>-0.007385982676898939</v>
      </c>
      <c r="H40">
        <f>COUNTIF(U4:U23,1)</f>
        <v>6</v>
      </c>
      <c r="I40">
        <f>COUNTIF(V4:V23,1)</f>
        <v>4</v>
      </c>
    </row>
    <row r="41" spans="1:9" ht="14.25">
      <c r="A41">
        <f t="shared" si="3"/>
        <v>0</v>
      </c>
      <c r="B41" t="s">
        <v>28</v>
      </c>
      <c r="C41">
        <f>W25</f>
        <v>2.4</v>
      </c>
      <c r="D41">
        <f>X25</f>
        <v>2.4</v>
      </c>
      <c r="E41">
        <f>W26</f>
        <v>1.187655806953123</v>
      </c>
      <c r="F41">
        <f>X26</f>
        <v>1.5694450913417908</v>
      </c>
      <c r="G41">
        <f t="shared" si="4"/>
        <v>-0.3817892843886679</v>
      </c>
      <c r="H41">
        <f>COUNTIF(W4:W23,1)</f>
        <v>6</v>
      </c>
      <c r="I41">
        <f>COUNTIF(X4:X23,1)</f>
        <v>7</v>
      </c>
    </row>
    <row r="42" spans="8:9" ht="14.25">
      <c r="H42">
        <f>SUM(H31:H41)</f>
        <v>92</v>
      </c>
      <c r="I42">
        <f>SUM(I31:I41)</f>
        <v>98</v>
      </c>
    </row>
    <row r="47" spans="1:5" ht="14.25">
      <c r="A47" t="s">
        <v>21</v>
      </c>
      <c r="B47">
        <v>1.5</v>
      </c>
      <c r="D47" t="s">
        <v>22</v>
      </c>
      <c r="E47">
        <v>1.2</v>
      </c>
    </row>
    <row r="48" spans="1:5" ht="14.25">
      <c r="A48" t="s">
        <v>22</v>
      </c>
      <c r="B48">
        <v>1.5</v>
      </c>
      <c r="D48" t="s">
        <v>19</v>
      </c>
      <c r="E48">
        <v>1.45</v>
      </c>
    </row>
    <row r="49" spans="1:5" ht="14.25">
      <c r="A49" t="s">
        <v>25</v>
      </c>
      <c r="B49">
        <v>1.7</v>
      </c>
      <c r="D49" t="s">
        <v>20</v>
      </c>
      <c r="E49">
        <v>1.55</v>
      </c>
    </row>
    <row r="50" spans="1:5" ht="14.25">
      <c r="A50" t="s">
        <v>20</v>
      </c>
      <c r="B50">
        <v>1.85</v>
      </c>
      <c r="D50" t="s">
        <v>21</v>
      </c>
      <c r="E50">
        <v>1.6</v>
      </c>
    </row>
    <row r="51" spans="1:5" ht="14.25">
      <c r="A51" t="s">
        <v>26</v>
      </c>
      <c r="B51">
        <v>1.85</v>
      </c>
      <c r="D51" t="s">
        <v>25</v>
      </c>
      <c r="E51">
        <v>1.6</v>
      </c>
    </row>
    <row r="52" spans="1:5" ht="14.25">
      <c r="A52" t="s">
        <v>19</v>
      </c>
      <c r="B52">
        <v>1.9</v>
      </c>
      <c r="D52" t="s">
        <v>24</v>
      </c>
      <c r="E52">
        <v>1.8</v>
      </c>
    </row>
    <row r="53" spans="1:5" ht="14.25">
      <c r="A53" t="s">
        <v>4</v>
      </c>
      <c r="B53">
        <v>1.925</v>
      </c>
      <c r="D53" t="s">
        <v>4</v>
      </c>
      <c r="E53">
        <v>1.9</v>
      </c>
    </row>
    <row r="54" spans="1:5" ht="14.25">
      <c r="A54" t="s">
        <v>23</v>
      </c>
      <c r="B54">
        <v>2</v>
      </c>
      <c r="D54" t="s">
        <v>26</v>
      </c>
      <c r="E54">
        <v>1.95</v>
      </c>
    </row>
    <row r="55" spans="1:5" ht="14.25">
      <c r="A55" t="s">
        <v>27</v>
      </c>
      <c r="B55">
        <v>2.05</v>
      </c>
      <c r="D55" t="s">
        <v>23</v>
      </c>
      <c r="E55">
        <v>2.15</v>
      </c>
    </row>
    <row r="56" spans="1:5" ht="14.25">
      <c r="A56" t="s">
        <v>24</v>
      </c>
      <c r="B56">
        <v>2.25</v>
      </c>
      <c r="D56" t="s">
        <v>27</v>
      </c>
      <c r="E56">
        <v>2.2</v>
      </c>
    </row>
    <row r="57" spans="1:5" ht="14.25">
      <c r="A57" t="s">
        <v>28</v>
      </c>
      <c r="B57">
        <v>2.4</v>
      </c>
      <c r="D57" t="s">
        <v>28</v>
      </c>
      <c r="E57">
        <v>2.4</v>
      </c>
    </row>
  </sheetData>
  <sheetProtection/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6"/>
  <sheetViews>
    <sheetView zoomScalePageLayoutView="0" workbookViewId="0" topLeftCell="A22">
      <selection activeCell="I31" sqref="I31"/>
    </sheetView>
  </sheetViews>
  <sheetFormatPr defaultColWidth="9.140625" defaultRowHeight="15"/>
  <cols>
    <col min="2" max="3" width="7.140625" style="0" customWidth="1"/>
    <col min="4" max="4" width="6.57421875" style="0" customWidth="1"/>
    <col min="5" max="6" width="6.421875" style="0" customWidth="1"/>
    <col min="7" max="7" width="5.7109375" style="0" customWidth="1"/>
    <col min="8" max="8" width="6.7109375" style="0" customWidth="1"/>
    <col min="9" max="9" width="5.7109375" style="0" customWidth="1"/>
    <col min="10" max="11" width="6.28125" style="0" customWidth="1"/>
    <col min="12" max="12" width="6.7109375" style="0" customWidth="1"/>
    <col min="13" max="13" width="5.421875" style="0" customWidth="1"/>
    <col min="14" max="15" width="6.140625" style="0" customWidth="1"/>
    <col min="16" max="17" width="6.00390625" style="0" customWidth="1"/>
    <col min="18" max="18" width="6.140625" style="0" customWidth="1"/>
    <col min="19" max="19" width="7.57421875" style="0" customWidth="1"/>
    <col min="20" max="21" width="8.28125" style="0" customWidth="1"/>
    <col min="22" max="22" width="6.00390625" style="0" customWidth="1"/>
    <col min="23" max="23" width="6.7109375" style="0" customWidth="1"/>
    <col min="24" max="24" width="4.8515625" style="0" customWidth="1"/>
  </cols>
  <sheetData>
    <row r="1" spans="25:39" ht="14.25"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25:39" ht="14.25"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2:39" ht="14.25">
      <c r="B3" s="11" t="s">
        <v>0</v>
      </c>
      <c r="C3" s="11"/>
      <c r="D3" s="11" t="s">
        <v>1</v>
      </c>
      <c r="E3" s="11"/>
      <c r="F3" s="11" t="s">
        <v>2</v>
      </c>
      <c r="G3" s="11"/>
      <c r="H3" s="11" t="s">
        <v>3</v>
      </c>
      <c r="I3" s="11"/>
      <c r="J3" s="11" t="s">
        <v>4</v>
      </c>
      <c r="K3" s="11"/>
      <c r="L3" s="11" t="s">
        <v>5</v>
      </c>
      <c r="M3" s="11"/>
      <c r="N3" s="11" t="s">
        <v>6</v>
      </c>
      <c r="O3" s="11"/>
      <c r="P3" s="11" t="s">
        <v>7</v>
      </c>
      <c r="Q3" s="11"/>
      <c r="R3" s="11" t="s">
        <v>8</v>
      </c>
      <c r="S3" s="11"/>
      <c r="T3" s="11" t="s">
        <v>9</v>
      </c>
      <c r="U3" s="11"/>
      <c r="V3" s="11" t="s">
        <v>10</v>
      </c>
      <c r="W3" s="11"/>
      <c r="X3" s="3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2:39" ht="14.25">
      <c r="B4" s="4" t="s">
        <v>11</v>
      </c>
      <c r="C4" s="1" t="s">
        <v>12</v>
      </c>
      <c r="D4" s="4" t="s">
        <v>11</v>
      </c>
      <c r="E4" s="1" t="s">
        <v>12</v>
      </c>
      <c r="F4" s="4" t="s">
        <v>11</v>
      </c>
      <c r="G4" s="1" t="s">
        <v>12</v>
      </c>
      <c r="H4" s="4" t="s">
        <v>11</v>
      </c>
      <c r="I4" s="1" t="s">
        <v>12</v>
      </c>
      <c r="J4" s="4" t="s">
        <v>11</v>
      </c>
      <c r="K4" s="1" t="s">
        <v>12</v>
      </c>
      <c r="L4" s="4" t="s">
        <v>11</v>
      </c>
      <c r="M4" s="1" t="s">
        <v>12</v>
      </c>
      <c r="N4" s="4" t="s">
        <v>11</v>
      </c>
      <c r="O4" s="1" t="s">
        <v>12</v>
      </c>
      <c r="P4" s="4" t="s">
        <v>11</v>
      </c>
      <c r="Q4" s="1" t="s">
        <v>12</v>
      </c>
      <c r="R4" s="4" t="s">
        <v>14</v>
      </c>
      <c r="S4" s="1" t="s">
        <v>12</v>
      </c>
      <c r="T4" s="4" t="s">
        <v>11</v>
      </c>
      <c r="U4" s="1" t="s">
        <v>12</v>
      </c>
      <c r="V4" s="4" t="s">
        <v>11</v>
      </c>
      <c r="W4" s="1" t="s">
        <v>12</v>
      </c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2:39" ht="14.25">
      <c r="B5" s="2">
        <v>2</v>
      </c>
      <c r="C5" s="5">
        <v>1</v>
      </c>
      <c r="D5" s="2">
        <v>1</v>
      </c>
      <c r="E5" s="5">
        <v>1</v>
      </c>
      <c r="F5" s="2">
        <v>1</v>
      </c>
      <c r="G5" s="5">
        <v>1</v>
      </c>
      <c r="H5" s="2">
        <v>2</v>
      </c>
      <c r="I5" s="5">
        <v>2</v>
      </c>
      <c r="J5" s="2">
        <v>1</v>
      </c>
      <c r="K5" s="5">
        <v>2</v>
      </c>
      <c r="L5" s="2">
        <v>2</v>
      </c>
      <c r="M5" s="5">
        <v>3</v>
      </c>
      <c r="N5" s="2">
        <v>2</v>
      </c>
      <c r="O5" s="5">
        <v>2</v>
      </c>
      <c r="P5" s="2">
        <v>2</v>
      </c>
      <c r="Q5" s="5">
        <v>1</v>
      </c>
      <c r="R5" s="2">
        <v>1</v>
      </c>
      <c r="S5" s="5">
        <v>2</v>
      </c>
      <c r="T5" s="2">
        <v>0</v>
      </c>
      <c r="U5" s="5">
        <v>2</v>
      </c>
      <c r="V5" s="2">
        <v>2</v>
      </c>
      <c r="W5" s="5">
        <v>2</v>
      </c>
      <c r="X5" s="7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2:39" ht="14.25">
      <c r="B6">
        <v>1</v>
      </c>
      <c r="C6" s="1">
        <v>1</v>
      </c>
      <c r="D6">
        <v>2</v>
      </c>
      <c r="E6" s="1">
        <v>1</v>
      </c>
      <c r="F6">
        <v>5</v>
      </c>
      <c r="G6" s="1">
        <v>2</v>
      </c>
      <c r="H6">
        <v>0</v>
      </c>
      <c r="I6" s="1">
        <v>1</v>
      </c>
      <c r="J6">
        <v>4</v>
      </c>
      <c r="K6" s="1">
        <v>3</v>
      </c>
      <c r="L6">
        <v>5</v>
      </c>
      <c r="M6" s="1">
        <v>2</v>
      </c>
      <c r="N6">
        <v>3</v>
      </c>
      <c r="O6" s="1">
        <v>1</v>
      </c>
      <c r="P6">
        <v>0</v>
      </c>
      <c r="Q6" s="1">
        <v>1</v>
      </c>
      <c r="R6">
        <v>0</v>
      </c>
      <c r="S6" s="1">
        <v>3</v>
      </c>
      <c r="T6">
        <v>0</v>
      </c>
      <c r="U6" s="1">
        <v>2</v>
      </c>
      <c r="V6" s="2">
        <v>0</v>
      </c>
      <c r="W6" s="5">
        <v>2</v>
      </c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2:39" ht="14.25">
      <c r="B7">
        <v>1</v>
      </c>
      <c r="C7" s="1">
        <v>1</v>
      </c>
      <c r="D7">
        <v>2</v>
      </c>
      <c r="E7" s="1">
        <v>2</v>
      </c>
      <c r="F7">
        <v>2</v>
      </c>
      <c r="G7" s="1">
        <v>2</v>
      </c>
      <c r="H7">
        <v>2</v>
      </c>
      <c r="I7" s="1">
        <v>3</v>
      </c>
      <c r="J7">
        <v>3</v>
      </c>
      <c r="K7" s="1">
        <v>3</v>
      </c>
      <c r="L7">
        <v>2</v>
      </c>
      <c r="M7" s="1">
        <v>2</v>
      </c>
      <c r="N7">
        <v>3</v>
      </c>
      <c r="O7" s="1">
        <v>3</v>
      </c>
      <c r="P7">
        <v>3</v>
      </c>
      <c r="Q7" s="1">
        <v>2</v>
      </c>
      <c r="R7">
        <v>3</v>
      </c>
      <c r="S7" s="1">
        <v>2</v>
      </c>
      <c r="T7">
        <v>3</v>
      </c>
      <c r="U7" s="1">
        <v>2</v>
      </c>
      <c r="V7" s="2">
        <v>4</v>
      </c>
      <c r="W7" s="5">
        <v>3</v>
      </c>
      <c r="X7" s="7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2:39" ht="14.25">
      <c r="B8">
        <v>1</v>
      </c>
      <c r="C8" s="1">
        <v>1</v>
      </c>
      <c r="D8">
        <v>1</v>
      </c>
      <c r="E8" s="1">
        <v>1</v>
      </c>
      <c r="F8">
        <v>1</v>
      </c>
      <c r="G8" s="1">
        <v>1</v>
      </c>
      <c r="H8">
        <v>1</v>
      </c>
      <c r="I8" s="1">
        <v>2</v>
      </c>
      <c r="J8">
        <v>2</v>
      </c>
      <c r="K8" s="1">
        <v>1</v>
      </c>
      <c r="L8">
        <v>2</v>
      </c>
      <c r="M8" s="1">
        <v>2</v>
      </c>
      <c r="N8">
        <v>1</v>
      </c>
      <c r="O8" s="1">
        <v>1</v>
      </c>
      <c r="P8">
        <v>2</v>
      </c>
      <c r="Q8" s="1">
        <v>1</v>
      </c>
      <c r="R8">
        <v>2</v>
      </c>
      <c r="S8" s="1">
        <v>1</v>
      </c>
      <c r="T8">
        <v>2</v>
      </c>
      <c r="U8" s="1">
        <v>1</v>
      </c>
      <c r="V8" s="2">
        <v>3</v>
      </c>
      <c r="W8" s="5">
        <v>3</v>
      </c>
      <c r="X8" s="7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2:39" ht="14.25">
      <c r="B9">
        <v>3</v>
      </c>
      <c r="C9" s="1">
        <v>1</v>
      </c>
      <c r="D9">
        <v>1</v>
      </c>
      <c r="E9" s="1">
        <v>2</v>
      </c>
      <c r="F9">
        <v>2</v>
      </c>
      <c r="G9" s="1">
        <v>2</v>
      </c>
      <c r="H9">
        <v>3</v>
      </c>
      <c r="I9" s="1">
        <v>1</v>
      </c>
      <c r="J9">
        <v>5</v>
      </c>
      <c r="K9" s="1">
        <v>2</v>
      </c>
      <c r="L9">
        <v>2</v>
      </c>
      <c r="M9" s="1">
        <v>2</v>
      </c>
      <c r="N9">
        <v>2</v>
      </c>
      <c r="O9" s="1">
        <v>1</v>
      </c>
      <c r="P9">
        <v>1</v>
      </c>
      <c r="Q9" s="1">
        <v>2</v>
      </c>
      <c r="R9">
        <v>1</v>
      </c>
      <c r="S9" s="1">
        <v>2</v>
      </c>
      <c r="T9">
        <v>1</v>
      </c>
      <c r="U9" s="1">
        <v>1</v>
      </c>
      <c r="V9" s="2">
        <v>2</v>
      </c>
      <c r="W9" s="5">
        <v>1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2:39" ht="14.25">
      <c r="B10">
        <v>3</v>
      </c>
      <c r="C10" s="1">
        <v>1</v>
      </c>
      <c r="D10">
        <v>1</v>
      </c>
      <c r="E10" s="1">
        <v>2</v>
      </c>
      <c r="F10">
        <v>2</v>
      </c>
      <c r="G10" s="1">
        <v>3</v>
      </c>
      <c r="H10">
        <v>3</v>
      </c>
      <c r="I10" s="1">
        <v>3</v>
      </c>
      <c r="J10">
        <v>2</v>
      </c>
      <c r="K10" s="1">
        <v>1</v>
      </c>
      <c r="L10">
        <v>2</v>
      </c>
      <c r="M10" s="1">
        <v>1</v>
      </c>
      <c r="N10">
        <v>1</v>
      </c>
      <c r="O10" s="1">
        <v>2</v>
      </c>
      <c r="P10">
        <v>2</v>
      </c>
      <c r="Q10" s="1">
        <v>1</v>
      </c>
      <c r="R10">
        <v>1</v>
      </c>
      <c r="S10" s="1">
        <v>3</v>
      </c>
      <c r="T10">
        <v>2</v>
      </c>
      <c r="U10" s="1">
        <v>3</v>
      </c>
      <c r="V10" s="2">
        <v>1</v>
      </c>
      <c r="W10" s="5">
        <v>2</v>
      </c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2:39" ht="14.25">
      <c r="B11" s="4">
        <v>1</v>
      </c>
      <c r="C11" s="1">
        <v>2</v>
      </c>
      <c r="D11" s="4">
        <v>1</v>
      </c>
      <c r="E11" s="1">
        <v>1</v>
      </c>
      <c r="F11" s="4">
        <v>2</v>
      </c>
      <c r="G11" s="1">
        <v>2</v>
      </c>
      <c r="H11" s="4">
        <v>2</v>
      </c>
      <c r="I11" s="1">
        <v>1</v>
      </c>
      <c r="J11" s="4">
        <v>1</v>
      </c>
      <c r="K11" s="1">
        <v>1</v>
      </c>
      <c r="L11">
        <v>2</v>
      </c>
      <c r="M11" s="1">
        <v>2</v>
      </c>
      <c r="N11">
        <v>1</v>
      </c>
      <c r="O11" s="1">
        <v>2</v>
      </c>
      <c r="P11">
        <v>2</v>
      </c>
      <c r="Q11" s="1">
        <v>2</v>
      </c>
      <c r="R11">
        <v>2</v>
      </c>
      <c r="S11" s="1">
        <v>3</v>
      </c>
      <c r="T11">
        <v>2</v>
      </c>
      <c r="U11" s="1">
        <v>4</v>
      </c>
      <c r="V11">
        <v>1</v>
      </c>
      <c r="W11" s="1">
        <v>4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2:39" ht="14.25">
      <c r="B12">
        <v>1</v>
      </c>
      <c r="C12" s="1">
        <v>1</v>
      </c>
      <c r="D12">
        <v>1</v>
      </c>
      <c r="E12" s="1">
        <v>2</v>
      </c>
      <c r="F12">
        <v>2</v>
      </c>
      <c r="G12" s="1">
        <v>2</v>
      </c>
      <c r="H12">
        <v>2</v>
      </c>
      <c r="I12" s="1">
        <v>2</v>
      </c>
      <c r="J12">
        <v>1</v>
      </c>
      <c r="K12" s="1">
        <v>2</v>
      </c>
      <c r="L12">
        <v>2</v>
      </c>
      <c r="M12" s="1">
        <v>2</v>
      </c>
      <c r="N12">
        <v>1</v>
      </c>
      <c r="O12" s="1">
        <v>2</v>
      </c>
      <c r="P12">
        <v>2</v>
      </c>
      <c r="Q12" s="1">
        <v>2</v>
      </c>
      <c r="R12">
        <v>2</v>
      </c>
      <c r="S12" s="1">
        <v>2</v>
      </c>
      <c r="T12">
        <v>2</v>
      </c>
      <c r="U12" s="1">
        <v>2</v>
      </c>
      <c r="V12">
        <v>1</v>
      </c>
      <c r="W12" s="1">
        <v>3</v>
      </c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2:39" ht="14.25">
      <c r="B13">
        <v>1</v>
      </c>
      <c r="C13" s="1">
        <v>1</v>
      </c>
      <c r="D13">
        <v>2</v>
      </c>
      <c r="E13" s="1">
        <v>1</v>
      </c>
      <c r="F13">
        <v>1</v>
      </c>
      <c r="G13" s="1">
        <v>1</v>
      </c>
      <c r="H13">
        <v>2</v>
      </c>
      <c r="I13" s="1">
        <v>2</v>
      </c>
      <c r="J13">
        <v>2</v>
      </c>
      <c r="K13" s="1">
        <v>1</v>
      </c>
      <c r="L13">
        <v>2</v>
      </c>
      <c r="M13" s="1">
        <v>1</v>
      </c>
      <c r="N13">
        <v>1</v>
      </c>
      <c r="O13" s="1">
        <v>1</v>
      </c>
      <c r="P13">
        <v>2</v>
      </c>
      <c r="Q13" s="1">
        <v>1</v>
      </c>
      <c r="R13">
        <v>2</v>
      </c>
      <c r="S13" s="1">
        <v>1</v>
      </c>
      <c r="T13">
        <v>2</v>
      </c>
      <c r="U13" s="1">
        <v>1</v>
      </c>
      <c r="V13">
        <v>2</v>
      </c>
      <c r="W13" s="1">
        <v>1</v>
      </c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2:39" ht="14.25">
      <c r="B14">
        <v>1</v>
      </c>
      <c r="C14" s="1">
        <v>1</v>
      </c>
      <c r="D14">
        <v>1</v>
      </c>
      <c r="E14" s="1">
        <v>1</v>
      </c>
      <c r="F14">
        <v>2</v>
      </c>
      <c r="G14" s="1">
        <v>1</v>
      </c>
      <c r="H14">
        <v>5</v>
      </c>
      <c r="I14" s="1">
        <v>3</v>
      </c>
      <c r="J14">
        <v>3</v>
      </c>
      <c r="K14" s="1">
        <v>3</v>
      </c>
      <c r="L14">
        <v>1</v>
      </c>
      <c r="M14" s="1">
        <v>1</v>
      </c>
      <c r="N14">
        <v>2</v>
      </c>
      <c r="O14" s="1">
        <v>2</v>
      </c>
      <c r="P14">
        <v>2</v>
      </c>
      <c r="Q14" s="1">
        <v>2</v>
      </c>
      <c r="R14">
        <v>2</v>
      </c>
      <c r="S14" s="1">
        <v>3</v>
      </c>
      <c r="T14">
        <v>3</v>
      </c>
      <c r="U14" s="1">
        <v>3</v>
      </c>
      <c r="V14">
        <v>2</v>
      </c>
      <c r="W14" s="1">
        <v>2</v>
      </c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2:39" ht="14.25">
      <c r="B15">
        <v>1</v>
      </c>
      <c r="C15" s="1">
        <v>1</v>
      </c>
      <c r="D15">
        <v>1</v>
      </c>
      <c r="E15" s="1">
        <v>1</v>
      </c>
      <c r="F15">
        <v>1</v>
      </c>
      <c r="G15" s="1">
        <v>1</v>
      </c>
      <c r="H15">
        <v>1</v>
      </c>
      <c r="I15" s="1">
        <v>1</v>
      </c>
      <c r="J15">
        <v>3</v>
      </c>
      <c r="K15" s="1">
        <v>2</v>
      </c>
      <c r="L15">
        <v>2</v>
      </c>
      <c r="M15" s="1">
        <v>1</v>
      </c>
      <c r="N15">
        <v>1</v>
      </c>
      <c r="O15" s="1">
        <v>2</v>
      </c>
      <c r="P15">
        <v>1</v>
      </c>
      <c r="Q15" s="1">
        <v>1</v>
      </c>
      <c r="R15">
        <v>1</v>
      </c>
      <c r="S15" s="1">
        <v>1</v>
      </c>
      <c r="T15">
        <v>2</v>
      </c>
      <c r="U15" s="1">
        <v>1</v>
      </c>
      <c r="V15">
        <v>1</v>
      </c>
      <c r="W15" s="1">
        <v>1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2:39" ht="14.25">
      <c r="B16">
        <v>1</v>
      </c>
      <c r="C16" s="1">
        <v>1</v>
      </c>
      <c r="D16">
        <v>2</v>
      </c>
      <c r="E16" s="1">
        <v>3</v>
      </c>
      <c r="F16">
        <v>1</v>
      </c>
      <c r="G16" s="1">
        <v>2</v>
      </c>
      <c r="H16">
        <v>5</v>
      </c>
      <c r="I16" s="1">
        <v>4</v>
      </c>
      <c r="J16">
        <v>1</v>
      </c>
      <c r="K16" s="1">
        <v>1</v>
      </c>
      <c r="L16">
        <v>1</v>
      </c>
      <c r="M16" s="1">
        <v>3</v>
      </c>
      <c r="N16">
        <v>3</v>
      </c>
      <c r="O16" s="1">
        <v>2</v>
      </c>
      <c r="P16">
        <v>2</v>
      </c>
      <c r="Q16" s="1">
        <v>1</v>
      </c>
      <c r="R16">
        <v>4</v>
      </c>
      <c r="S16" s="1">
        <v>1</v>
      </c>
      <c r="T16">
        <v>2</v>
      </c>
      <c r="U16" s="1">
        <v>2</v>
      </c>
      <c r="V16">
        <v>1</v>
      </c>
      <c r="W16" s="1">
        <v>2</v>
      </c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2:39" ht="14.25">
      <c r="B17">
        <v>2</v>
      </c>
      <c r="C17" s="1">
        <v>1</v>
      </c>
      <c r="D17">
        <v>1</v>
      </c>
      <c r="E17" s="1">
        <v>1</v>
      </c>
      <c r="F17">
        <v>1</v>
      </c>
      <c r="G17" s="1">
        <v>1</v>
      </c>
      <c r="H17">
        <v>0</v>
      </c>
      <c r="I17" s="1">
        <v>1</v>
      </c>
      <c r="J17">
        <v>1</v>
      </c>
      <c r="K17" s="1">
        <v>1</v>
      </c>
      <c r="L17">
        <v>2</v>
      </c>
      <c r="M17" s="1">
        <v>1</v>
      </c>
      <c r="N17">
        <v>1</v>
      </c>
      <c r="O17" s="1">
        <v>4</v>
      </c>
      <c r="P17">
        <v>1</v>
      </c>
      <c r="Q17" s="1">
        <v>1</v>
      </c>
      <c r="R17">
        <v>4</v>
      </c>
      <c r="S17" s="1">
        <v>1</v>
      </c>
      <c r="T17">
        <v>3</v>
      </c>
      <c r="U17" s="1">
        <v>2</v>
      </c>
      <c r="V17">
        <v>1</v>
      </c>
      <c r="W17" s="1">
        <v>2</v>
      </c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2:39" ht="14.25">
      <c r="B18">
        <v>1</v>
      </c>
      <c r="C18" s="1">
        <v>1</v>
      </c>
      <c r="D18">
        <v>1</v>
      </c>
      <c r="E18" s="1">
        <v>2</v>
      </c>
      <c r="F18">
        <v>1</v>
      </c>
      <c r="G18" s="1">
        <v>1</v>
      </c>
      <c r="H18">
        <v>2</v>
      </c>
      <c r="I18" s="1">
        <v>2</v>
      </c>
      <c r="J18">
        <v>2</v>
      </c>
      <c r="K18" s="1">
        <v>1</v>
      </c>
      <c r="L18">
        <v>0</v>
      </c>
      <c r="M18" s="1">
        <v>2</v>
      </c>
      <c r="N18">
        <v>1</v>
      </c>
      <c r="O18" s="1">
        <v>2</v>
      </c>
      <c r="P18">
        <v>2</v>
      </c>
      <c r="Q18" s="1">
        <v>2</v>
      </c>
      <c r="R18">
        <v>2</v>
      </c>
      <c r="S18" s="1">
        <v>2</v>
      </c>
      <c r="T18">
        <v>1</v>
      </c>
      <c r="U18" s="1">
        <v>2</v>
      </c>
      <c r="V18">
        <v>2</v>
      </c>
      <c r="W18" s="1">
        <v>3</v>
      </c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2:39" ht="14.25">
      <c r="B19">
        <v>0</v>
      </c>
      <c r="C19" s="1">
        <v>2</v>
      </c>
      <c r="D19">
        <v>0</v>
      </c>
      <c r="E19" s="1">
        <v>1</v>
      </c>
      <c r="F19">
        <v>0</v>
      </c>
      <c r="G19" s="1">
        <v>2</v>
      </c>
      <c r="H19">
        <v>0</v>
      </c>
      <c r="I19" s="1">
        <v>1</v>
      </c>
      <c r="J19">
        <v>0</v>
      </c>
      <c r="K19" s="1">
        <v>2</v>
      </c>
      <c r="L19">
        <v>0</v>
      </c>
      <c r="M19" s="1">
        <v>1</v>
      </c>
      <c r="N19">
        <v>0</v>
      </c>
      <c r="O19" s="1">
        <v>1</v>
      </c>
      <c r="P19">
        <v>0</v>
      </c>
      <c r="Q19" s="1">
        <v>2</v>
      </c>
      <c r="R19">
        <v>0</v>
      </c>
      <c r="S19" s="1">
        <v>2</v>
      </c>
      <c r="T19">
        <v>0</v>
      </c>
      <c r="U19" s="1">
        <v>1</v>
      </c>
      <c r="V19">
        <v>0</v>
      </c>
      <c r="W19" s="1">
        <v>2</v>
      </c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2:39" ht="14.25">
      <c r="B20">
        <v>1</v>
      </c>
      <c r="C20" s="1">
        <v>1</v>
      </c>
      <c r="D20">
        <v>1</v>
      </c>
      <c r="E20" s="1">
        <v>1</v>
      </c>
      <c r="F20">
        <v>1</v>
      </c>
      <c r="G20" s="1">
        <v>1</v>
      </c>
      <c r="H20">
        <v>2</v>
      </c>
      <c r="I20" s="1">
        <v>1</v>
      </c>
      <c r="J20">
        <v>2</v>
      </c>
      <c r="K20" s="1">
        <v>1</v>
      </c>
      <c r="L20">
        <v>1</v>
      </c>
      <c r="M20" s="1">
        <v>1</v>
      </c>
      <c r="N20">
        <v>0</v>
      </c>
      <c r="O20" s="1">
        <v>1</v>
      </c>
      <c r="P20">
        <v>1</v>
      </c>
      <c r="Q20" s="1">
        <v>1</v>
      </c>
      <c r="R20">
        <v>2</v>
      </c>
      <c r="S20" s="1">
        <v>1</v>
      </c>
      <c r="T20">
        <v>2</v>
      </c>
      <c r="U20" s="1">
        <v>1</v>
      </c>
      <c r="V20">
        <v>2</v>
      </c>
      <c r="W20" s="1">
        <v>1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3:39" ht="14.25">
      <c r="C21" s="1"/>
      <c r="E21" s="1"/>
      <c r="G21" s="1"/>
      <c r="I21" s="1"/>
      <c r="K21" s="1"/>
      <c r="M21" s="1"/>
      <c r="O21" s="1"/>
      <c r="Q21" s="1"/>
      <c r="S21" s="1"/>
      <c r="U21" s="1"/>
      <c r="W21" s="1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ht="14.25">
      <c r="A22" t="s">
        <v>15</v>
      </c>
      <c r="B22">
        <f aca="true" t="shared" si="0" ref="B22:W22">AVERAGE(B5:B20)</f>
        <v>1.3125</v>
      </c>
      <c r="C22" s="1">
        <f t="shared" si="0"/>
        <v>1.125</v>
      </c>
      <c r="D22">
        <f t="shared" si="0"/>
        <v>1.1875</v>
      </c>
      <c r="E22" s="1">
        <f t="shared" si="0"/>
        <v>1.4375</v>
      </c>
      <c r="F22">
        <f t="shared" si="0"/>
        <v>1.5625</v>
      </c>
      <c r="G22" s="1">
        <f t="shared" si="0"/>
        <v>1.5625</v>
      </c>
      <c r="H22">
        <f t="shared" si="0"/>
        <v>2</v>
      </c>
      <c r="I22" s="1">
        <f t="shared" si="0"/>
        <v>1.875</v>
      </c>
      <c r="J22">
        <f t="shared" si="0"/>
        <v>2.0625</v>
      </c>
      <c r="K22" s="1">
        <f t="shared" si="0"/>
        <v>1.6875</v>
      </c>
      <c r="L22">
        <f t="shared" si="0"/>
        <v>1.75</v>
      </c>
      <c r="M22" s="1">
        <f t="shared" si="0"/>
        <v>1.6875</v>
      </c>
      <c r="N22">
        <f t="shared" si="0"/>
        <v>1.4375</v>
      </c>
      <c r="O22" s="1">
        <f t="shared" si="0"/>
        <v>1.8125</v>
      </c>
      <c r="P22">
        <f t="shared" si="0"/>
        <v>1.5625</v>
      </c>
      <c r="Q22" s="1">
        <f t="shared" si="0"/>
        <v>1.4375</v>
      </c>
      <c r="R22">
        <f t="shared" si="0"/>
        <v>1.8125</v>
      </c>
      <c r="S22" s="1">
        <f t="shared" si="0"/>
        <v>1.875</v>
      </c>
      <c r="T22">
        <f t="shared" si="0"/>
        <v>1.6875</v>
      </c>
      <c r="U22" s="1">
        <f t="shared" si="0"/>
        <v>1.875</v>
      </c>
      <c r="V22">
        <f t="shared" si="0"/>
        <v>1.5625</v>
      </c>
      <c r="W22" s="1">
        <f t="shared" si="0"/>
        <v>2.125</v>
      </c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3:39" ht="14.25">
      <c r="C23" s="1"/>
      <c r="E23" s="1"/>
      <c r="G23" s="1"/>
      <c r="I23" s="1"/>
      <c r="K23" s="1"/>
      <c r="M23" s="1"/>
      <c r="O23" s="1"/>
      <c r="Q23" s="1"/>
      <c r="S23" s="1"/>
      <c r="U23" s="1"/>
      <c r="W23" s="1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23" ht="14.25">
      <c r="A24" t="s">
        <v>16</v>
      </c>
      <c r="B24">
        <f aca="true" t="shared" si="1" ref="B24:W24">STDEV(B5:B20)</f>
        <v>0.7932002689527196</v>
      </c>
      <c r="C24" s="1">
        <f t="shared" si="1"/>
        <v>0.3415650255319866</v>
      </c>
      <c r="D24">
        <f t="shared" si="1"/>
        <v>0.5439056290693574</v>
      </c>
      <c r="E24" s="1">
        <f t="shared" si="1"/>
        <v>0.6291528696058958</v>
      </c>
      <c r="F24">
        <f t="shared" si="1"/>
        <v>1.0935416468216166</v>
      </c>
      <c r="G24" s="1">
        <f t="shared" si="1"/>
        <v>0.6291528696058958</v>
      </c>
      <c r="H24">
        <f t="shared" si="1"/>
        <v>1.505545305418162</v>
      </c>
      <c r="I24" s="1">
        <f t="shared" si="1"/>
        <v>0.9574271077563381</v>
      </c>
      <c r="J24">
        <f t="shared" si="1"/>
        <v>1.2893796958227628</v>
      </c>
      <c r="K24" s="1">
        <f t="shared" si="1"/>
        <v>0.7932002689527196</v>
      </c>
      <c r="L24">
        <f t="shared" si="1"/>
        <v>1.1254628677422756</v>
      </c>
      <c r="M24" s="1">
        <f t="shared" si="1"/>
        <v>0.704154339142587</v>
      </c>
      <c r="N24">
        <f t="shared" si="1"/>
        <v>0.963932916061417</v>
      </c>
      <c r="O24" s="1">
        <f t="shared" si="1"/>
        <v>0.8341662504161466</v>
      </c>
      <c r="P24">
        <f t="shared" si="1"/>
        <v>0.8139410298049853</v>
      </c>
      <c r="Q24" s="1">
        <f t="shared" si="1"/>
        <v>0.51234753829798</v>
      </c>
      <c r="R24">
        <f t="shared" si="1"/>
        <v>1.1672617529928753</v>
      </c>
      <c r="S24" s="1">
        <f t="shared" si="1"/>
        <v>0.806225774829855</v>
      </c>
      <c r="T24">
        <f t="shared" si="1"/>
        <v>1.0144785195688801</v>
      </c>
      <c r="U24" s="1">
        <f t="shared" si="1"/>
        <v>0.8850612031567836</v>
      </c>
      <c r="V24">
        <f t="shared" si="1"/>
        <v>1.0307764064044151</v>
      </c>
      <c r="W24" s="1">
        <f t="shared" si="1"/>
        <v>0.8850612031567836</v>
      </c>
    </row>
    <row r="25" spans="5:23" ht="14.25">
      <c r="E25" s="1"/>
      <c r="I25" s="1"/>
      <c r="K25" s="1"/>
      <c r="M25" s="1"/>
      <c r="O25" s="1"/>
      <c r="Q25" s="1"/>
      <c r="S25" s="1"/>
      <c r="U25" s="1"/>
      <c r="W25" s="1"/>
    </row>
    <row r="26" spans="1:23" ht="14.25">
      <c r="A26" t="s">
        <v>17</v>
      </c>
      <c r="B26" s="12">
        <f>_xlfn.T.TEST(B5:B20,C5:C20,2,1)</f>
        <v>0.45644544643773655</v>
      </c>
      <c r="C26" s="12"/>
      <c r="D26" s="10">
        <f>_xlfn.T.TEST(D5:D20,E5:E20,2,1)</f>
        <v>0.1638756136556532</v>
      </c>
      <c r="E26" s="10"/>
      <c r="F26" s="13">
        <f>_xlfn.T.TEST(F5:F20,G5:G20,2,1)</f>
        <v>1</v>
      </c>
      <c r="G26" s="13"/>
      <c r="H26" s="10">
        <f>_xlfn.T.TEST(H5:H20,I5:I20,2,1)</f>
        <v>0.6326406085600331</v>
      </c>
      <c r="I26" s="10"/>
      <c r="J26" s="10">
        <f>_xlfn.T.TEST(J5:J20,K5:K20,2,1)</f>
        <v>0.210817814215833</v>
      </c>
      <c r="K26" s="10"/>
      <c r="L26" s="10">
        <f>_xlfn.T.TEST(L5:L20,M5:M20,2,1)</f>
        <v>0.842501715310341</v>
      </c>
      <c r="M26" s="10"/>
      <c r="N26" s="10">
        <f>_xlfn.T.TEST(N5:N20,O5:O20,2,1)</f>
        <v>0.210817814215833</v>
      </c>
      <c r="O26" s="10"/>
      <c r="P26" s="10">
        <f>_xlfn.T.TEST(P5:P20,Q5:Q20,2,1)</f>
        <v>0.5804709682596483</v>
      </c>
      <c r="Q26" s="10"/>
      <c r="R26" s="10">
        <f>_xlfn.T.TEST(R5:R20,S5:S20,2,1)</f>
        <v>0.884497336234799</v>
      </c>
      <c r="S26" s="10"/>
      <c r="T26" s="10">
        <f>_xlfn.T.TEST(T5:T20,U5:U20,2,1)</f>
        <v>0.5302285967184994</v>
      </c>
      <c r="U26" s="10"/>
      <c r="V26" s="10">
        <f>_xlfn.T.TEST(V5:V20,W5:W20,2,1)</f>
        <v>0.0951508737119251</v>
      </c>
      <c r="W26" s="10"/>
    </row>
    <row r="27" ht="14.25">
      <c r="G27" t="s">
        <v>30</v>
      </c>
    </row>
    <row r="28" spans="2:21" ht="14.25">
      <c r="B28" t="s">
        <v>11</v>
      </c>
      <c r="C28" t="s">
        <v>12</v>
      </c>
      <c r="D28" t="s">
        <v>29</v>
      </c>
      <c r="E28" t="s">
        <v>31</v>
      </c>
      <c r="G28" t="s">
        <v>11</v>
      </c>
      <c r="H28" t="s">
        <v>12</v>
      </c>
      <c r="J28" t="s">
        <v>32</v>
      </c>
      <c r="U28">
        <f>AVERAGE(H5:H20,B5:B20,D5:D20,F5:F20,J5:J20,L5:L20,N5:N20,P5:P20,R5:R20,T5:T20,V5:V20)</f>
        <v>1.6306818181818181</v>
      </c>
    </row>
    <row r="29" spans="1:21" ht="14.25">
      <c r="A29" t="s">
        <v>19</v>
      </c>
      <c r="B29">
        <v>1.3125</v>
      </c>
      <c r="C29">
        <v>1.125</v>
      </c>
      <c r="D29">
        <v>0.7932002689527196</v>
      </c>
      <c r="E29">
        <v>0.3415650255319866</v>
      </c>
      <c r="F29">
        <f>D29-E29</f>
        <v>0.45163524342073297</v>
      </c>
      <c r="G29">
        <f>COUNTIF(B5:B20,1)</f>
        <v>11</v>
      </c>
      <c r="H29">
        <f>COUNTIF(C5:C20,1)</f>
        <v>14</v>
      </c>
      <c r="I29">
        <f>(G29+G30+G31)/G40</f>
        <v>0.46875</v>
      </c>
      <c r="J29">
        <f>B29-C29</f>
        <v>0.1875</v>
      </c>
      <c r="U29">
        <f>AVERAGE(C5:C20,E5:E20,G5:G20,I5:I20,K5:K20,M5:M20,O5:O20,Q5:Q20,S5:S20,U5:U20,W5:W20)</f>
        <v>1.6818181818181819</v>
      </c>
    </row>
    <row r="30" spans="1:10" ht="14.25">
      <c r="A30" t="s">
        <v>20</v>
      </c>
      <c r="B30">
        <v>1.1875</v>
      </c>
      <c r="C30">
        <v>1.4375</v>
      </c>
      <c r="D30">
        <v>0.5439056290693574</v>
      </c>
      <c r="E30">
        <v>0.6291528696058958</v>
      </c>
      <c r="F30">
        <f aca="true" t="shared" si="2" ref="F30:F39">D30-E30</f>
        <v>-0.08524724053653843</v>
      </c>
      <c r="G30">
        <f>COUNTIF(D5:D20,1)</f>
        <v>11</v>
      </c>
      <c r="H30">
        <f>COUNTIF(E5:E20,1)</f>
        <v>10</v>
      </c>
      <c r="I30">
        <f>(H29+H30+H36)/H40</f>
        <v>0.38823529411764707</v>
      </c>
      <c r="J30">
        <f aca="true" t="shared" si="3" ref="J30:J39">B30-C30</f>
        <v>-0.25</v>
      </c>
    </row>
    <row r="31" spans="1:10" ht="14.25">
      <c r="A31" t="s">
        <v>21</v>
      </c>
      <c r="B31">
        <v>1.5625</v>
      </c>
      <c r="C31">
        <v>1.5625</v>
      </c>
      <c r="D31">
        <v>1.0935416468216166</v>
      </c>
      <c r="E31">
        <v>0.6291528696058958</v>
      </c>
      <c r="F31">
        <f t="shared" si="2"/>
        <v>0.4643887772157208</v>
      </c>
      <c r="G31">
        <f>COUNTIF(F5:F20,1)</f>
        <v>8</v>
      </c>
      <c r="H31">
        <f>COUNTIF(G5:G20,1)</f>
        <v>8</v>
      </c>
      <c r="J31">
        <f t="shared" si="3"/>
        <v>0</v>
      </c>
    </row>
    <row r="32" spans="1:10" ht="15">
      <c r="A32" t="s">
        <v>22</v>
      </c>
      <c r="B32">
        <v>2</v>
      </c>
      <c r="C32">
        <v>1.875</v>
      </c>
      <c r="D32">
        <v>1.505545305418162</v>
      </c>
      <c r="E32">
        <v>0.9574271077563381</v>
      </c>
      <c r="F32">
        <f t="shared" si="2"/>
        <v>0.5481181976618239</v>
      </c>
      <c r="G32">
        <f>COUNTIF(H5:H20,1)</f>
        <v>2</v>
      </c>
      <c r="H32">
        <f>COUNTIF(I5:I20,1)</f>
        <v>7</v>
      </c>
      <c r="J32">
        <f t="shared" si="3"/>
        <v>0.125</v>
      </c>
    </row>
    <row r="33" spans="1:10" ht="15">
      <c r="A33" t="s">
        <v>4</v>
      </c>
      <c r="B33">
        <v>2.0625</v>
      </c>
      <c r="C33">
        <v>1.6875</v>
      </c>
      <c r="D33">
        <v>1.2893796958227628</v>
      </c>
      <c r="E33">
        <v>0.7932002689527196</v>
      </c>
      <c r="F33">
        <f t="shared" si="2"/>
        <v>0.49617942687004324</v>
      </c>
      <c r="G33">
        <f>COUNTIF(J5:J20,1)</f>
        <v>5</v>
      </c>
      <c r="H33">
        <f>COUNTIF(K5:K20,1)</f>
        <v>8</v>
      </c>
      <c r="J33">
        <f t="shared" si="3"/>
        <v>0.375</v>
      </c>
    </row>
    <row r="34" spans="1:10" ht="15">
      <c r="A34" t="s">
        <v>23</v>
      </c>
      <c r="B34">
        <v>1.75</v>
      </c>
      <c r="C34">
        <v>1.6875</v>
      </c>
      <c r="D34">
        <v>1.1254628677422756</v>
      </c>
      <c r="E34">
        <v>0.704154339142587</v>
      </c>
      <c r="F34">
        <f t="shared" si="2"/>
        <v>0.4213085285996886</v>
      </c>
      <c r="G34">
        <f>COUNTIF(L5:L20,1)</f>
        <v>3</v>
      </c>
      <c r="H34">
        <f>COUNTIF(M5:M20,1)</f>
        <v>7</v>
      </c>
      <c r="J34">
        <f t="shared" si="3"/>
        <v>0.0625</v>
      </c>
    </row>
    <row r="35" spans="1:10" ht="15">
      <c r="A35" t="s">
        <v>24</v>
      </c>
      <c r="B35">
        <v>1.4375</v>
      </c>
      <c r="C35">
        <v>1.8125</v>
      </c>
      <c r="D35">
        <v>0.963932916061417</v>
      </c>
      <c r="E35">
        <v>0.8341662504161466</v>
      </c>
      <c r="F35">
        <f t="shared" si="2"/>
        <v>0.1297666656452704</v>
      </c>
      <c r="G35">
        <f>COUNTIF(N5:N20,1)</f>
        <v>8</v>
      </c>
      <c r="H35">
        <f>COUNTIF(O5:O20,1)</f>
        <v>6</v>
      </c>
      <c r="J35">
        <f t="shared" si="3"/>
        <v>-0.375</v>
      </c>
    </row>
    <row r="36" spans="1:10" ht="15">
      <c r="A36" t="s">
        <v>25</v>
      </c>
      <c r="B36">
        <v>1.5625</v>
      </c>
      <c r="C36">
        <v>1.4375</v>
      </c>
      <c r="D36">
        <v>0.8139410298049853</v>
      </c>
      <c r="E36">
        <v>0.51234753829798</v>
      </c>
      <c r="F36">
        <f t="shared" si="2"/>
        <v>0.3015934915070053</v>
      </c>
      <c r="G36">
        <f>COUNTIF(P5:P20,1)</f>
        <v>4</v>
      </c>
      <c r="H36">
        <f>COUNTIF(Q5:Q20,1)</f>
        <v>9</v>
      </c>
      <c r="J36">
        <f t="shared" si="3"/>
        <v>0.125</v>
      </c>
    </row>
    <row r="37" spans="1:10" ht="15">
      <c r="A37" t="s">
        <v>26</v>
      </c>
      <c r="B37">
        <v>1.8125</v>
      </c>
      <c r="C37">
        <v>1.875</v>
      </c>
      <c r="D37">
        <v>1.1672617529928753</v>
      </c>
      <c r="E37">
        <v>0.806225774829855</v>
      </c>
      <c r="F37">
        <f t="shared" si="2"/>
        <v>0.36103597816302024</v>
      </c>
      <c r="G37">
        <f>COUNTIF(R5:R20,1)</f>
        <v>4</v>
      </c>
      <c r="H37">
        <f>COUNTIF(S5:S20,1)</f>
        <v>6</v>
      </c>
      <c r="J37">
        <f t="shared" si="3"/>
        <v>-0.0625</v>
      </c>
    </row>
    <row r="38" spans="1:10" ht="15">
      <c r="A38" t="s">
        <v>27</v>
      </c>
      <c r="B38">
        <v>1.6875</v>
      </c>
      <c r="C38">
        <v>1.875</v>
      </c>
      <c r="D38">
        <v>1.0144785195688801</v>
      </c>
      <c r="E38">
        <v>0.8850612031567836</v>
      </c>
      <c r="F38">
        <f t="shared" si="2"/>
        <v>0.12941731641209653</v>
      </c>
      <c r="G38">
        <f>COUNTIF(T5:T20,1)</f>
        <v>2</v>
      </c>
      <c r="H38">
        <f>COUNTIF(U5:U20,1)</f>
        <v>6</v>
      </c>
      <c r="J38">
        <f t="shared" si="3"/>
        <v>-0.1875</v>
      </c>
    </row>
    <row r="39" spans="1:10" ht="15">
      <c r="A39" t="s">
        <v>28</v>
      </c>
      <c r="B39">
        <v>1.5625</v>
      </c>
      <c r="C39">
        <v>2.125</v>
      </c>
      <c r="D39">
        <v>1.0307764064044151</v>
      </c>
      <c r="E39">
        <v>0.8850612031567836</v>
      </c>
      <c r="F39">
        <f t="shared" si="2"/>
        <v>0.14571520324763154</v>
      </c>
      <c r="G39">
        <f>COUNTIF(V5:V20,1)</f>
        <v>6</v>
      </c>
      <c r="H39">
        <f>COUNTIF(W5:W20,1)</f>
        <v>4</v>
      </c>
      <c r="J39">
        <f t="shared" si="3"/>
        <v>-0.5625</v>
      </c>
    </row>
    <row r="40" spans="7:8" ht="15">
      <c r="G40">
        <f>SUM(G29:G39)</f>
        <v>64</v>
      </c>
      <c r="H40">
        <f>SUM(H29:H39)</f>
        <v>85</v>
      </c>
    </row>
    <row r="45" spans="1:5" ht="15">
      <c r="A45" t="s">
        <v>20</v>
      </c>
      <c r="B45">
        <v>1.1875</v>
      </c>
      <c r="D45" t="s">
        <v>19</v>
      </c>
      <c r="E45">
        <v>1.125</v>
      </c>
    </row>
    <row r="46" spans="1:5" ht="15">
      <c r="A46" t="s">
        <v>19</v>
      </c>
      <c r="B46">
        <v>1.3125</v>
      </c>
      <c r="D46" t="s">
        <v>20</v>
      </c>
      <c r="E46">
        <v>1.4375</v>
      </c>
    </row>
    <row r="47" spans="1:5" ht="15">
      <c r="A47" t="s">
        <v>24</v>
      </c>
      <c r="B47">
        <v>1.4375</v>
      </c>
      <c r="D47" t="s">
        <v>25</v>
      </c>
      <c r="E47">
        <v>1.4375</v>
      </c>
    </row>
    <row r="48" spans="1:5" ht="15">
      <c r="A48" t="s">
        <v>21</v>
      </c>
      <c r="B48">
        <v>1.5625</v>
      </c>
      <c r="D48" t="s">
        <v>21</v>
      </c>
      <c r="E48">
        <v>1.5625</v>
      </c>
    </row>
    <row r="49" spans="1:5" ht="15">
      <c r="A49" t="s">
        <v>25</v>
      </c>
      <c r="B49">
        <v>1.5625</v>
      </c>
      <c r="D49" t="s">
        <v>4</v>
      </c>
      <c r="E49">
        <v>1.6875</v>
      </c>
    </row>
    <row r="50" spans="1:5" ht="15">
      <c r="A50" t="s">
        <v>28</v>
      </c>
      <c r="B50">
        <v>1.5625</v>
      </c>
      <c r="D50" t="s">
        <v>23</v>
      </c>
      <c r="E50">
        <v>1.6875</v>
      </c>
    </row>
    <row r="51" spans="1:5" ht="15">
      <c r="A51" t="s">
        <v>27</v>
      </c>
      <c r="B51">
        <v>1.6875</v>
      </c>
      <c r="D51" t="s">
        <v>24</v>
      </c>
      <c r="E51">
        <v>1.8125</v>
      </c>
    </row>
    <row r="52" spans="1:5" ht="15">
      <c r="A52" t="s">
        <v>23</v>
      </c>
      <c r="B52">
        <v>1.75</v>
      </c>
      <c r="D52" t="s">
        <v>22</v>
      </c>
      <c r="E52">
        <v>1.875</v>
      </c>
    </row>
    <row r="53" spans="1:5" ht="15">
      <c r="A53" t="s">
        <v>26</v>
      </c>
      <c r="B53">
        <v>1.8125</v>
      </c>
      <c r="D53" t="s">
        <v>26</v>
      </c>
      <c r="E53">
        <v>1.875</v>
      </c>
    </row>
    <row r="54" spans="1:5" ht="15">
      <c r="A54" t="s">
        <v>22</v>
      </c>
      <c r="B54">
        <v>2</v>
      </c>
      <c r="D54" t="s">
        <v>27</v>
      </c>
      <c r="E54">
        <v>1.875</v>
      </c>
    </row>
    <row r="55" spans="1:5" ht="15">
      <c r="A55" t="s">
        <v>4</v>
      </c>
      <c r="B55">
        <v>2.0625</v>
      </c>
      <c r="D55" t="s">
        <v>28</v>
      </c>
      <c r="E55">
        <v>2.125</v>
      </c>
    </row>
    <row r="56" spans="2:5" ht="14.25">
      <c r="B56">
        <f>AVERAGE(B45:B55)</f>
        <v>1.6306818181818181</v>
      </c>
      <c r="E56">
        <f>AVERAGE(E45:E55)</f>
        <v>1.6818181818181819</v>
      </c>
    </row>
  </sheetData>
  <sheetProtection/>
  <mergeCells count="22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7:C18"/>
  <sheetViews>
    <sheetView zoomScalePageLayoutView="0" workbookViewId="0" topLeftCell="A1">
      <selection activeCell="G20" sqref="A1:IV16384"/>
    </sheetView>
  </sheetViews>
  <sheetFormatPr defaultColWidth="9.140625" defaultRowHeight="15"/>
  <cols>
    <col min="1" max="16384" width="9.140625" style="4" customWidth="1"/>
  </cols>
  <sheetData>
    <row r="7" ht="14.25">
      <c r="C7" s="14"/>
    </row>
    <row r="8" ht="14.25">
      <c r="C8" s="14"/>
    </row>
    <row r="9" ht="14.25">
      <c r="C9" s="8"/>
    </row>
    <row r="10" ht="14.25">
      <c r="C10" s="8"/>
    </row>
    <row r="11" ht="14.25">
      <c r="C11" s="8"/>
    </row>
    <row r="12" ht="14.25">
      <c r="C12" s="8"/>
    </row>
    <row r="13" ht="14.25">
      <c r="C13" s="8"/>
    </row>
    <row r="14" ht="14.25">
      <c r="C14" s="8"/>
    </row>
    <row r="15" ht="14.25">
      <c r="C15" s="8"/>
    </row>
    <row r="16" ht="14.25">
      <c r="C16" s="8"/>
    </row>
    <row r="17" ht="14.25">
      <c r="C17" s="8"/>
    </row>
    <row r="18" ht="14.25">
      <c r="C18" s="8"/>
    </row>
  </sheetData>
  <sheetProtection/>
  <mergeCells count="1">
    <mergeCell ref="C7:C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23:Q38"/>
  <sheetViews>
    <sheetView zoomScalePageLayoutView="0" workbookViewId="0" topLeftCell="A16">
      <selection activeCell="G34" sqref="A1:IV16384"/>
    </sheetView>
  </sheetViews>
  <sheetFormatPr defaultColWidth="9.140625" defaultRowHeight="15"/>
  <cols>
    <col min="3" max="3" width="9.57421875" style="0" bestFit="1" customWidth="1"/>
    <col min="4" max="4" width="9.7109375" style="0" bestFit="1" customWidth="1"/>
    <col min="5" max="13" width="9.57421875" style="0" bestFit="1" customWidth="1"/>
  </cols>
  <sheetData>
    <row r="23" spans="3:6" ht="14.25">
      <c r="C23" s="9"/>
      <c r="D23" s="9"/>
      <c r="E23" s="9"/>
      <c r="F23" s="9"/>
    </row>
    <row r="24" spans="4:9" ht="14.25">
      <c r="D24" s="9"/>
      <c r="E24" s="9"/>
      <c r="F24" s="9"/>
      <c r="G24" s="9"/>
      <c r="H24" s="9"/>
      <c r="I24" s="9"/>
    </row>
    <row r="25" spans="3:17" ht="14.25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8" ht="14.25">
      <c r="D28" s="9"/>
    </row>
    <row r="29" ht="14.25">
      <c r="D29" s="9"/>
    </row>
    <row r="30" ht="14.25">
      <c r="D30" s="9"/>
    </row>
    <row r="31" ht="14.25">
      <c r="D31" s="9"/>
    </row>
    <row r="32" ht="14.25">
      <c r="D32" s="9"/>
    </row>
    <row r="33" ht="14.25">
      <c r="D33" s="9"/>
    </row>
    <row r="34" ht="14.25">
      <c r="D34" s="9"/>
    </row>
    <row r="35" ht="14.25">
      <c r="D35" s="9"/>
    </row>
    <row r="36" ht="14.25">
      <c r="D36" s="9"/>
    </row>
    <row r="37" ht="14.25">
      <c r="D37" s="9"/>
    </row>
    <row r="38" ht="14.25">
      <c r="D38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MSU</cp:lastModifiedBy>
  <dcterms:created xsi:type="dcterms:W3CDTF">2014-01-15T04:52:11Z</dcterms:created>
  <dcterms:modified xsi:type="dcterms:W3CDTF">2016-05-11T18:00:01Z</dcterms:modified>
  <cp:category/>
  <cp:version/>
  <cp:contentType/>
  <cp:contentStatus/>
</cp:coreProperties>
</file>