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 filterPrivacy="1"/>
  <xr:revisionPtr revIDLastSave="0" documentId="13_ncr:1_{21AE9976-9E3D-4AAD-9E59-140B93632A55}" xr6:coauthVersionLast="43" xr6:coauthVersionMax="43" xr10:uidLastSave="{00000000-0000-0000-0000-000000000000}"/>
  <bookViews>
    <workbookView xWindow="-110" yWindow="-110" windowWidth="22780" windowHeight="14660" activeTab="5" xr2:uid="{00000000-000D-0000-FFFF-FFFF00000000}"/>
  </bookViews>
  <sheets>
    <sheet name="ReadME" sheetId="11" r:id="rId1"/>
    <sheet name="Day1_5_21" sheetId="2" r:id="rId2"/>
    <sheet name="Day2_5_22" sheetId="3" r:id="rId3"/>
    <sheet name="Day3_5_23" sheetId="4" r:id="rId4"/>
    <sheet name="Day4_5_24" sheetId="5" r:id="rId5"/>
    <sheet name="Day5_5_25" sheetId="6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5" i="2" l="1"/>
  <c r="O6" i="6" l="1"/>
  <c r="L10" i="6" s="1"/>
  <c r="R5" i="5"/>
  <c r="N12" i="5" s="1"/>
  <c r="O5" i="4"/>
  <c r="L18" i="4" s="1"/>
  <c r="L13" i="3"/>
  <c r="L19" i="3"/>
  <c r="O5" i="3"/>
  <c r="L13" i="2" l="1"/>
  <c r="L24" i="2"/>
  <c r="L20" i="2"/>
  <c r="L15" i="2"/>
  <c r="L10" i="2"/>
  <c r="N47" i="5"/>
  <c r="N31" i="5"/>
  <c r="N15" i="5"/>
  <c r="L9" i="2"/>
  <c r="L19" i="2"/>
  <c r="L14" i="2"/>
  <c r="L10" i="3"/>
  <c r="L21" i="3"/>
  <c r="L17" i="3"/>
  <c r="L12" i="3"/>
  <c r="N59" i="5"/>
  <c r="N43" i="5"/>
  <c r="N27" i="5"/>
  <c r="N11" i="5"/>
  <c r="L23" i="2"/>
  <c r="L18" i="2"/>
  <c r="L12" i="2"/>
  <c r="L9" i="3"/>
  <c r="L16" i="3"/>
  <c r="L11" i="3"/>
  <c r="N55" i="5"/>
  <c r="N39" i="5"/>
  <c r="N23" i="5"/>
  <c r="L22" i="2"/>
  <c r="L16" i="2"/>
  <c r="L11" i="2"/>
  <c r="L20" i="3"/>
  <c r="L15" i="3"/>
  <c r="N51" i="5"/>
  <c r="N35" i="5"/>
  <c r="N19" i="5"/>
  <c r="L11" i="4"/>
  <c r="L15" i="4"/>
  <c r="L19" i="4"/>
  <c r="L8" i="4"/>
  <c r="L12" i="4"/>
  <c r="L16" i="4"/>
  <c r="N58" i="5"/>
  <c r="N54" i="5"/>
  <c r="N50" i="5"/>
  <c r="N46" i="5"/>
  <c r="N42" i="5"/>
  <c r="N38" i="5"/>
  <c r="N34" i="5"/>
  <c r="N30" i="5"/>
  <c r="N26" i="5"/>
  <c r="N22" i="5"/>
  <c r="N18" i="5"/>
  <c r="N14" i="5"/>
  <c r="L9" i="4"/>
  <c r="L17" i="4"/>
  <c r="N53" i="5"/>
  <c r="N33" i="5"/>
  <c r="L19" i="6"/>
  <c r="L13" i="4"/>
  <c r="N10" i="5"/>
  <c r="N57" i="5"/>
  <c r="N49" i="5"/>
  <c r="N45" i="5"/>
  <c r="N41" i="5"/>
  <c r="N37" i="5"/>
  <c r="N29" i="5"/>
  <c r="N25" i="5"/>
  <c r="N21" i="5"/>
  <c r="N17" i="5"/>
  <c r="N13" i="5"/>
  <c r="L21" i="2"/>
  <c r="L17" i="2"/>
  <c r="L18" i="3"/>
  <c r="L14" i="3"/>
  <c r="L10" i="4"/>
  <c r="L14" i="4"/>
  <c r="N60" i="5"/>
  <c r="N56" i="5"/>
  <c r="N52" i="5"/>
  <c r="N48" i="5"/>
  <c r="N44" i="5"/>
  <c r="N40" i="5"/>
  <c r="N36" i="5"/>
  <c r="N32" i="5"/>
  <c r="N28" i="5"/>
  <c r="N24" i="5"/>
  <c r="N20" i="5"/>
  <c r="N16" i="5"/>
  <c r="L17" i="6"/>
  <c r="L14" i="6"/>
  <c r="L16" i="6"/>
  <c r="L15" i="6"/>
  <c r="L13" i="6"/>
  <c r="L12" i="6"/>
  <c r="L11" i="6"/>
  <c r="L18" i="6"/>
</calcChain>
</file>

<file path=xl/sharedStrings.xml><?xml version="1.0" encoding="utf-8"?>
<sst xmlns="http://schemas.openxmlformats.org/spreadsheetml/2006/main" count="329" uniqueCount="149">
  <si>
    <t>NOTES</t>
  </si>
  <si>
    <t xml:space="preserve">Release rates are in standard cubic feet per hour (scfh) </t>
  </si>
  <si>
    <t xml:space="preserve">Release data for each day is given in a separate tab </t>
  </si>
  <si>
    <t>Example Table data</t>
  </si>
  <si>
    <t>Measurement Time Block</t>
  </si>
  <si>
    <t>Round Number</t>
  </si>
  <si>
    <t xml:space="preserve">Measurement Time Block </t>
  </si>
  <si>
    <t>Approximate time interval for measurement in that particular round</t>
  </si>
  <si>
    <t>Source 1</t>
  </si>
  <si>
    <t xml:space="preserve">Source 2 </t>
  </si>
  <si>
    <t>Source 3</t>
  </si>
  <si>
    <t>Temperature</t>
  </si>
  <si>
    <t>8:32 am - 8:42 am</t>
  </si>
  <si>
    <t>8:48 am - 8:58 am</t>
  </si>
  <si>
    <t>9:03 am - 9:13 am</t>
  </si>
  <si>
    <t>9:18 am - 9:28 am</t>
  </si>
  <si>
    <t>9:33 am - 9:43 am</t>
  </si>
  <si>
    <t>9:48 am - 9:58 am</t>
  </si>
  <si>
    <t>10:03 am - 10:13 am</t>
  </si>
  <si>
    <t>10:18 am - 10:28 am</t>
  </si>
  <si>
    <t>10:33 am - 10:43 am</t>
  </si>
  <si>
    <t>10:48 am - 10:58 am</t>
  </si>
  <si>
    <t>11:03 am - 11:13 am</t>
  </si>
  <si>
    <t>11:18 am - 11:28 am</t>
  </si>
  <si>
    <t>SINGLE LEAK BINARY DETECTION: YES/NO 10 MIN/LEAK</t>
  </si>
  <si>
    <t>2:51 pm - 3:01 pm</t>
  </si>
  <si>
    <t>3:05 pm - 3:15 pm</t>
  </si>
  <si>
    <t>3:20 pm - 3:35 pm</t>
  </si>
  <si>
    <t>3:50 pm - 4:00 pm</t>
  </si>
  <si>
    <t>3:35 pm - 3:45 pm</t>
  </si>
  <si>
    <t>8:25 am - 8:35 am</t>
  </si>
  <si>
    <t>8:40 am - 8:50 am</t>
  </si>
  <si>
    <t>8:55 am - 9:05 am</t>
  </si>
  <si>
    <t>9:10 am - 9:20 am</t>
  </si>
  <si>
    <t>9:25 am - 9:35 am</t>
  </si>
  <si>
    <t>9:40 am - 9:50 am</t>
  </si>
  <si>
    <t>9:55 am - 10:05 am</t>
  </si>
  <si>
    <t>10:10 am - 10:20 am</t>
  </si>
  <si>
    <t>10:25 am - 10:35 am</t>
  </si>
  <si>
    <t>10:40 am - 10:50 am</t>
  </si>
  <si>
    <t>10:55 am - 11:05 am</t>
  </si>
  <si>
    <t>11:10 am - 11:20 am</t>
  </si>
  <si>
    <t>1:35 pm - 1:50 pm</t>
  </si>
  <si>
    <t>1:55 pm - 2: 20 pm</t>
  </si>
  <si>
    <t>2:25 pm - 2:40 pm</t>
  </si>
  <si>
    <t>2:50 pm - 3:25 pm</t>
  </si>
  <si>
    <t>SINGLE LEAK DETECTION AND QUANTIFICATION - 25 MIN/LEAK (only UC Truck)</t>
  </si>
  <si>
    <t>3:40 pm - 4:05 pm</t>
  </si>
  <si>
    <t>Measurement Teams</t>
  </si>
  <si>
    <t>B/C</t>
  </si>
  <si>
    <t>B</t>
  </si>
  <si>
    <t>C</t>
  </si>
  <si>
    <t>Background measurements; No releases</t>
  </si>
  <si>
    <t>8:25 am - 8:45 am</t>
  </si>
  <si>
    <t>SINGLE LEAK DETECTION/QUANTIFICATION</t>
  </si>
  <si>
    <t>Drone</t>
  </si>
  <si>
    <t>9:15 am - 9:30 am</t>
  </si>
  <si>
    <t>8:55 am - 9:10 am</t>
  </si>
  <si>
    <t>9:35 am - 9:50 am</t>
  </si>
  <si>
    <t>11:08 am - 11:23 am</t>
  </si>
  <si>
    <t>B/Drone</t>
  </si>
  <si>
    <t>11:28 am - 11:43 am</t>
  </si>
  <si>
    <t>11:48 am - 12:03 pm</t>
  </si>
  <si>
    <t>12:08 pm - 12:23 pm</t>
  </si>
  <si>
    <t>12:28 pm - 12:38 pm</t>
  </si>
  <si>
    <t>SINGLE LEAK DETECTION: 5 MIN/LEAK (only UC Truck)</t>
  </si>
  <si>
    <t>2:25 pm - 2:30 pm</t>
  </si>
  <si>
    <t>2:35 pm - 2:40 pm</t>
  </si>
  <si>
    <t>2:45 pm - 2:50 pm</t>
  </si>
  <si>
    <t>2:55 pm - 3:00 pm</t>
  </si>
  <si>
    <t>3:05 pm - 3:10 pm</t>
  </si>
  <si>
    <t>3:15 pm - 3:20 pm</t>
  </si>
  <si>
    <t>3:25 pm - 3:30 pm</t>
  </si>
  <si>
    <t>3:45 pm - 3:50 pm</t>
  </si>
  <si>
    <t>3:35 pm - 3:40 pm</t>
  </si>
  <si>
    <t>3:55 pm - 4:00 pm</t>
  </si>
  <si>
    <t xml:space="preserve">4:05 pm - 4:10 pm </t>
  </si>
  <si>
    <t>4:15 pm - 4:20 pm</t>
  </si>
  <si>
    <t>MULTI-LEAK QUANTIFICATION: 15 MIN/LEAK</t>
  </si>
  <si>
    <t>8:20 am - 8:35 am</t>
  </si>
  <si>
    <t>Source 2</t>
  </si>
  <si>
    <t>8:40 am - 8:55 am</t>
  </si>
  <si>
    <t xml:space="preserve">9:00 am - 9:15 am </t>
  </si>
  <si>
    <t>9:20 am - 9:35 am</t>
  </si>
  <si>
    <t>9:40 am - 9:55 am</t>
  </si>
  <si>
    <t>10:00 am - 10:15 am</t>
  </si>
  <si>
    <t>10:20 am - 10:35 am</t>
  </si>
  <si>
    <t>10:40 am - 10:55 am</t>
  </si>
  <si>
    <t>11:00 am - 11:15 am</t>
  </si>
  <si>
    <t>11:20 am - 11:35 am</t>
  </si>
  <si>
    <t xml:space="preserve">11:40 am - 11:55 am </t>
  </si>
  <si>
    <t>12:00 pm - 12:15 pm</t>
  </si>
  <si>
    <t>12:20 pm - 12:35 pm</t>
  </si>
  <si>
    <t>2:30 pm - 2:50 pm</t>
  </si>
  <si>
    <t>Baseline measurements</t>
  </si>
  <si>
    <t>3:00 pm - 3:15 pm</t>
  </si>
  <si>
    <t>3:40 pm - 3:55 pm</t>
  </si>
  <si>
    <t>4:00 pm - 4:15 pm</t>
  </si>
  <si>
    <t>Notes: The day was cold (54 F), windy, and rainy</t>
  </si>
  <si>
    <t xml:space="preserve">8:05 am - 8:10 am </t>
  </si>
  <si>
    <t xml:space="preserve">8:15 am - 8:20 am </t>
  </si>
  <si>
    <t>8:30 am - 8:35 am</t>
  </si>
  <si>
    <t>8:40 am - 8:45 am</t>
  </si>
  <si>
    <t>8:50 am - 8:55 am</t>
  </si>
  <si>
    <t>9:00 am - 9:05 am</t>
  </si>
  <si>
    <t>SINGLE LEAK DETECTION &amp; QUANTIFICATION: YES/NO 5 and 15 MIN/LEAK</t>
  </si>
  <si>
    <t>9:10 am - 9:25 am</t>
  </si>
  <si>
    <t>9:30 am - 9:45 am</t>
  </si>
  <si>
    <t>9:50 am - 10:05 am</t>
  </si>
  <si>
    <t>10:10 am - 10:25 am</t>
  </si>
  <si>
    <t>10:30 am - 10:45 am</t>
  </si>
  <si>
    <t>10:50 am - 11:05 am</t>
  </si>
  <si>
    <t>11:05 am - 11:20 am</t>
  </si>
  <si>
    <t xml:space="preserve">Round number for each day </t>
  </si>
  <si>
    <t>Source 1 - 3</t>
  </si>
  <si>
    <t>Source location (see image below)</t>
  </si>
  <si>
    <t xml:space="preserve">Temperature </t>
  </si>
  <si>
    <t>Ball Aerospace</t>
  </si>
  <si>
    <t>University of Calgary Truck</t>
  </si>
  <si>
    <t>University of Calgary Drone</t>
  </si>
  <si>
    <t>All times are in local Pacific Standard Time</t>
  </si>
  <si>
    <t>Teams measuring in a particular round</t>
  </si>
  <si>
    <t>Actual</t>
  </si>
  <si>
    <t xml:space="preserve">Measured </t>
  </si>
  <si>
    <t>Wrong location</t>
  </si>
  <si>
    <t>g/s</t>
  </si>
  <si>
    <t>scfh</t>
  </si>
  <si>
    <t>Measured</t>
  </si>
  <si>
    <t>g/h</t>
  </si>
  <si>
    <t>Wrong Location</t>
  </si>
  <si>
    <t>Likely seeing tank</t>
  </si>
  <si>
    <t>Location wrong</t>
  </si>
  <si>
    <t>No data (rain)</t>
  </si>
  <si>
    <t>Location</t>
  </si>
  <si>
    <t>na</t>
  </si>
  <si>
    <t>wind too low to estimate</t>
  </si>
  <si>
    <t>Gas composition is approximately 91% methane ; Flow rates are given in whole gas flow rate</t>
  </si>
  <si>
    <t>Gas temperature at the location of the flow meters in degrees Farenheit</t>
  </si>
  <si>
    <t>Cell shading guidelines</t>
  </si>
  <si>
    <t xml:space="preserve">Green </t>
  </si>
  <si>
    <t xml:space="preserve">Leak correctly identified </t>
  </si>
  <si>
    <t>Red</t>
  </si>
  <si>
    <t xml:space="preserve">Incorrect leak identification (either false positive or false negative) </t>
  </si>
  <si>
    <t>Quantification for day 1 (this team quantified all leaks)</t>
  </si>
  <si>
    <t>Quantification data for day 2</t>
  </si>
  <si>
    <t>Long distance measurements (these measurements were estimate from the highway ~ 1 mile from the source)</t>
  </si>
  <si>
    <t>Quantification for day 3</t>
  </si>
  <si>
    <t>Quantification for day 4</t>
  </si>
  <si>
    <t>Quantification data for day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</si>
</sst>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sz val="10"/>
      <color rgb="FF9C65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</cellStyleXfs>
  <cellXfs count="19">
    <xf numFmtId="0" fontId="0" fillId="0" borderId="0" xfId="0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wrapText="1"/>
    </xf>
    <xf numFmtId="0" fontId="6" fillId="2" borderId="0" xfId="1" applyFont="1"/>
    <xf numFmtId="0" fontId="5" fillId="0" borderId="0" xfId="0" applyFont="1" applyAlignment="1">
      <alignment horizontal="right"/>
    </xf>
    <xf numFmtId="0" fontId="7" fillId="3" borderId="0" xfId="2" applyFont="1"/>
    <xf numFmtId="0" fontId="5" fillId="0" borderId="0" xfId="0" applyFont="1" applyAlignment="1">
      <alignment wrapText="1"/>
    </xf>
    <xf numFmtId="0" fontId="8" fillId="0" borderId="0" xfId="0" applyFont="1"/>
    <xf numFmtId="1" fontId="5" fillId="0" borderId="0" xfId="0" applyNumberFormat="1" applyFont="1"/>
    <xf numFmtId="0" fontId="9" fillId="0" borderId="0" xfId="0" applyFont="1"/>
    <xf numFmtId="2" fontId="5" fillId="0" borderId="0" xfId="0" applyNumberFormat="1" applyFont="1"/>
    <xf numFmtId="0" fontId="10" fillId="4" borderId="0" xfId="3" applyFont="1"/>
    <xf numFmtId="2" fontId="10" fillId="4" borderId="0" xfId="3" applyNumberFormat="1" applyFont="1"/>
    <xf numFmtId="1" fontId="10" fillId="4" borderId="0" xfId="3" applyNumberFormat="1" applyFont="1"/>
  </cellXfs>
  <cellStyles count="4">
    <cellStyle name="Bad" xfId="2" builtinId="27"/>
    <cellStyle name="Good" xfId="1" builtinId="26"/>
    <cellStyle name="Neutral" xfId="3" builtinId="2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819150</xdr:colOff>
      <xdr:row>22</xdr:row>
      <xdr:rowOff>125412</xdr:rowOff>
    </xdr:from>
    <xdr:to>
      <xdr:col>9</xdr:col>
      <xdr:colOff>31731</xdr:colOff>
      <xdr:row>51</xdr:row>
      <xdr:rowOff>126544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1D8284-ABDA-458C-A867-0E6CD8E9A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5062537"/>
          <a:ext cx="3189276" cy="47874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C95E-4ECB-409A-AB18-B3B4AD7E4325}">
  <dimension ref="D1:S21"/>
  <sheetViews>
    <sheetView workbookViewId="0">
      <selection activeCell="K23" sqref="K23"/>
    </sheetView>
  </sheetViews>
  <sheetFormatPr defaultRowHeight="12.75" x14ac:dyDescent="0.35"/>
  <cols>
    <col min="1" max="4" width="9.06640625" style="2"/>
    <col min="5" max="5" width="17.19921875" style="2" customWidth="1"/>
    <col min="6" max="6" width="9.06640625" style="2"/>
    <col min="7" max="7" width="11.19921875" style="2" customWidth="1"/>
    <col min="8" max="9" width="9.06640625" style="2"/>
    <col min="10" max="10" width="14.53125" style="2" customWidth="1"/>
    <col min="11" max="11" width="15" style="2" customWidth="1"/>
    <col min="12" max="16384" width="9.06640625" style="2"/>
  </cols>
  <sheetData>
    <row r="1" spans="4:19" ht="13.15" x14ac:dyDescent="0.4">
      <c r="D1" s="1" t="s">
        <v>0</v>
      </c>
    </row>
    <row r="3" spans="4:19" ht="22.5" customHeight="1" x14ac:dyDescent="0.4">
      <c r="D3" s="3">
        <v>1</v>
      </c>
      <c r="E3" s="2" t="s">
        <v>1</v>
      </c>
    </row>
    <row r="4" spans="4:19" ht="20.25" customHeight="1" x14ac:dyDescent="0.4">
      <c r="D4" s="3">
        <v>2</v>
      </c>
      <c r="E4" s="2" t="s">
        <v>136</v>
      </c>
    </row>
    <row r="5" spans="4:19" ht="20.25" customHeight="1" x14ac:dyDescent="0.4">
      <c r="D5" s="3">
        <v>3</v>
      </c>
      <c r="E5" s="2" t="s">
        <v>120</v>
      </c>
    </row>
    <row r="6" spans="4:19" ht="21.75" customHeight="1" x14ac:dyDescent="0.4">
      <c r="D6" s="3">
        <v>4</v>
      </c>
      <c r="E6" s="2" t="s">
        <v>2</v>
      </c>
    </row>
    <row r="7" spans="4:19" ht="21.75" customHeight="1" x14ac:dyDescent="0.4">
      <c r="D7" s="3">
        <v>5</v>
      </c>
      <c r="E7" s="2" t="s">
        <v>3</v>
      </c>
    </row>
    <row r="8" spans="4:19" ht="26.25" x14ac:dyDescent="0.4">
      <c r="D8" s="3"/>
      <c r="E8" s="4" t="s">
        <v>4</v>
      </c>
      <c r="F8" s="4" t="s">
        <v>5</v>
      </c>
      <c r="G8" s="5" t="s">
        <v>8</v>
      </c>
      <c r="H8" s="5" t="s">
        <v>9</v>
      </c>
      <c r="I8" s="5" t="s">
        <v>10</v>
      </c>
      <c r="J8" s="5" t="s">
        <v>11</v>
      </c>
      <c r="K8" s="4" t="s">
        <v>48</v>
      </c>
      <c r="L8" s="1"/>
      <c r="M8" s="1"/>
      <c r="N8" s="1"/>
      <c r="O8" s="1"/>
      <c r="P8" s="1"/>
      <c r="Q8" s="1"/>
      <c r="R8" s="1"/>
      <c r="S8" s="1"/>
    </row>
    <row r="9" spans="4:19" ht="13.15" x14ac:dyDescent="0.4">
      <c r="D9" s="3"/>
      <c r="O9" s="6"/>
      <c r="P9" s="6"/>
      <c r="Q9" s="6"/>
      <c r="R9" s="6"/>
      <c r="S9" s="6"/>
    </row>
    <row r="10" spans="4:19" ht="13.15" x14ac:dyDescent="0.4">
      <c r="D10" s="3"/>
    </row>
    <row r="11" spans="4:19" ht="18" customHeight="1" x14ac:dyDescent="0.4">
      <c r="D11" s="3"/>
      <c r="E11" s="2" t="s">
        <v>6</v>
      </c>
      <c r="G11" s="2" t="s">
        <v>7</v>
      </c>
    </row>
    <row r="12" spans="4:19" ht="18" customHeight="1" x14ac:dyDescent="0.4">
      <c r="D12" s="3"/>
      <c r="E12" s="2" t="s">
        <v>5</v>
      </c>
      <c r="G12" s="2" t="s">
        <v>113</v>
      </c>
    </row>
    <row r="13" spans="4:19" ht="18.75" customHeight="1" x14ac:dyDescent="0.4">
      <c r="D13" s="3"/>
      <c r="E13" s="2" t="s">
        <v>114</v>
      </c>
      <c r="G13" s="2" t="s">
        <v>115</v>
      </c>
    </row>
    <row r="14" spans="4:19" ht="16.5" customHeight="1" x14ac:dyDescent="0.4">
      <c r="D14" s="3"/>
      <c r="E14" s="2" t="s">
        <v>116</v>
      </c>
      <c r="G14" s="2" t="s">
        <v>137</v>
      </c>
    </row>
    <row r="15" spans="4:19" ht="17.25" customHeight="1" x14ac:dyDescent="0.4">
      <c r="D15" s="3"/>
      <c r="E15" s="1" t="s">
        <v>48</v>
      </c>
      <c r="G15" s="2" t="s">
        <v>121</v>
      </c>
    </row>
    <row r="16" spans="4:19" ht="17.25" customHeight="1" x14ac:dyDescent="0.4">
      <c r="D16" s="3"/>
      <c r="F16" s="2" t="s">
        <v>50</v>
      </c>
      <c r="G16" s="2" t="s">
        <v>117</v>
      </c>
    </row>
    <row r="17" spans="4:7" ht="17.25" customHeight="1" x14ac:dyDescent="0.4">
      <c r="D17" s="3"/>
      <c r="F17" s="2" t="s">
        <v>51</v>
      </c>
      <c r="G17" s="2" t="s">
        <v>118</v>
      </c>
    </row>
    <row r="18" spans="4:7" ht="17.25" customHeight="1" x14ac:dyDescent="0.4">
      <c r="D18" s="3"/>
      <c r="F18" s="2" t="s">
        <v>55</v>
      </c>
      <c r="G18" s="2" t="s">
        <v>119</v>
      </c>
    </row>
    <row r="19" spans="4:7" ht="17.25" customHeight="1" x14ac:dyDescent="0.4">
      <c r="D19" s="3">
        <v>6</v>
      </c>
      <c r="E19" s="1" t="s">
        <v>138</v>
      </c>
    </row>
    <row r="20" spans="4:7" ht="17.25" customHeight="1" x14ac:dyDescent="0.4">
      <c r="D20" s="3"/>
      <c r="F20" s="2" t="s">
        <v>139</v>
      </c>
      <c r="G20" s="2" t="s">
        <v>140</v>
      </c>
    </row>
    <row r="21" spans="4:7" x14ac:dyDescent="0.35">
      <c r="F21" s="2" t="s">
        <v>141</v>
      </c>
      <c r="G21" s="2" t="s">
        <v>142</v>
      </c>
    </row>
  </sheetData>
  <mergeCells count="1">
    <mergeCell ref="O9:S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4"/>
  <sheetViews>
    <sheetView zoomScale="90" zoomScaleNormal="90" workbookViewId="0">
      <selection activeCell="D26" sqref="D26"/>
    </sheetView>
  </sheetViews>
  <sheetFormatPr defaultRowHeight="12.75" x14ac:dyDescent="0.35"/>
  <cols>
    <col min="1" max="1" width="19" style="2" customWidth="1"/>
    <col min="2" max="2" width="10.53125" style="2" customWidth="1"/>
    <col min="3" max="3" width="11.265625" style="2" customWidth="1"/>
    <col min="4" max="4" width="11.19921875" style="2" customWidth="1"/>
    <col min="5" max="5" width="11.46484375" style="2" customWidth="1"/>
    <col min="6" max="6" width="12.73046875" style="2" customWidth="1"/>
    <col min="7" max="7" width="14.73046875" style="2" customWidth="1"/>
    <col min="8" max="10" width="9.06640625" style="2"/>
    <col min="11" max="11" width="11.46484375" style="2" customWidth="1"/>
    <col min="12" max="12" width="12.53125" style="2" customWidth="1"/>
    <col min="13" max="16384" width="9.06640625" style="2"/>
  </cols>
  <sheetData>
    <row r="1" spans="1:16" ht="13.15" x14ac:dyDescent="0.4">
      <c r="A1" s="1" t="s">
        <v>24</v>
      </c>
    </row>
    <row r="3" spans="1:16" ht="26.25" x14ac:dyDescent="0.4">
      <c r="A3" s="7" t="s">
        <v>4</v>
      </c>
      <c r="B3" s="7" t="s">
        <v>5</v>
      </c>
      <c r="C3" s="1" t="s">
        <v>8</v>
      </c>
      <c r="D3" s="1" t="s">
        <v>9</v>
      </c>
      <c r="E3" s="1" t="s">
        <v>10</v>
      </c>
      <c r="F3" s="1" t="s">
        <v>11</v>
      </c>
      <c r="G3" s="7" t="s">
        <v>48</v>
      </c>
      <c r="H3" s="1" t="s">
        <v>133</v>
      </c>
    </row>
    <row r="4" spans="1:16" x14ac:dyDescent="0.35">
      <c r="M4" s="2">
        <v>1</v>
      </c>
      <c r="N4" s="2" t="s">
        <v>126</v>
      </c>
      <c r="O4" s="2">
        <v>19.5</v>
      </c>
      <c r="P4" s="2" t="s">
        <v>128</v>
      </c>
    </row>
    <row r="5" spans="1:16" x14ac:dyDescent="0.35">
      <c r="A5" s="2" t="s">
        <v>12</v>
      </c>
      <c r="B5" s="2">
        <v>1</v>
      </c>
      <c r="C5" s="8">
        <v>75</v>
      </c>
      <c r="D5" s="2">
        <v>0</v>
      </c>
      <c r="E5" s="2">
        <v>0</v>
      </c>
      <c r="F5" s="2">
        <v>64</v>
      </c>
      <c r="G5" s="9" t="s">
        <v>49</v>
      </c>
      <c r="H5" s="10" t="s">
        <v>124</v>
      </c>
      <c r="O5" s="2">
        <f>O4/3600</f>
        <v>5.4166666666666669E-3</v>
      </c>
      <c r="P5" s="2" t="s">
        <v>125</v>
      </c>
    </row>
    <row r="6" spans="1:16" x14ac:dyDescent="0.35">
      <c r="A6" s="2" t="s">
        <v>13</v>
      </c>
      <c r="B6" s="2">
        <v>2</v>
      </c>
      <c r="C6" s="2">
        <v>0</v>
      </c>
      <c r="D6" s="8">
        <v>160</v>
      </c>
      <c r="E6" s="2">
        <v>0</v>
      </c>
      <c r="F6" s="2">
        <v>65</v>
      </c>
      <c r="G6" s="9" t="s">
        <v>49</v>
      </c>
      <c r="H6" s="8"/>
      <c r="J6" s="2" t="s">
        <v>143</v>
      </c>
    </row>
    <row r="7" spans="1:16" x14ac:dyDescent="0.35">
      <c r="A7" s="2" t="s">
        <v>14</v>
      </c>
      <c r="B7" s="2">
        <v>3</v>
      </c>
      <c r="C7" s="2">
        <v>0</v>
      </c>
      <c r="D7" s="2">
        <v>0</v>
      </c>
      <c r="E7" s="8">
        <v>118</v>
      </c>
      <c r="F7" s="2">
        <v>70</v>
      </c>
      <c r="G7" s="9" t="s">
        <v>49</v>
      </c>
      <c r="J7" s="2" t="s">
        <v>122</v>
      </c>
      <c r="K7" s="11" t="s">
        <v>123</v>
      </c>
      <c r="L7" s="11" t="s">
        <v>127</v>
      </c>
    </row>
    <row r="8" spans="1:16" x14ac:dyDescent="0.35">
      <c r="A8" s="2" t="s">
        <v>15</v>
      </c>
      <c r="B8" s="2">
        <v>4</v>
      </c>
      <c r="C8" s="2">
        <v>0</v>
      </c>
      <c r="D8" s="8">
        <v>288</v>
      </c>
      <c r="E8" s="2">
        <v>0</v>
      </c>
      <c r="F8" s="2">
        <v>69</v>
      </c>
      <c r="G8" s="9" t="s">
        <v>49</v>
      </c>
      <c r="H8" s="8"/>
      <c r="K8" s="2" t="s">
        <v>125</v>
      </c>
      <c r="L8" s="2" t="s">
        <v>126</v>
      </c>
    </row>
    <row r="9" spans="1:16" x14ac:dyDescent="0.35">
      <c r="A9" s="2" t="s">
        <v>16</v>
      </c>
      <c r="B9" s="2">
        <v>5</v>
      </c>
      <c r="C9" s="8">
        <v>0</v>
      </c>
      <c r="D9" s="8">
        <v>0</v>
      </c>
      <c r="E9" s="8">
        <v>0</v>
      </c>
      <c r="F9" s="12"/>
      <c r="G9" s="9" t="s">
        <v>49</v>
      </c>
      <c r="J9" s="2">
        <v>75</v>
      </c>
      <c r="K9" s="2">
        <v>0.51</v>
      </c>
      <c r="L9" s="13">
        <f>K9/O$5</f>
        <v>94.153846153846146</v>
      </c>
    </row>
    <row r="10" spans="1:16" x14ac:dyDescent="0.35">
      <c r="A10" s="2" t="s">
        <v>17</v>
      </c>
      <c r="B10" s="2">
        <v>6</v>
      </c>
      <c r="C10" s="2">
        <v>0</v>
      </c>
      <c r="D10" s="8">
        <v>390</v>
      </c>
      <c r="E10" s="2">
        <v>0</v>
      </c>
      <c r="F10" s="2">
        <v>75</v>
      </c>
      <c r="G10" s="9" t="s">
        <v>49</v>
      </c>
      <c r="H10" s="10" t="s">
        <v>124</v>
      </c>
      <c r="J10" s="2">
        <v>160</v>
      </c>
      <c r="K10" s="2">
        <v>0.54</v>
      </c>
      <c r="L10" s="13">
        <f t="shared" ref="L10:L24" si="0">K10/O$5</f>
        <v>99.692307692307693</v>
      </c>
    </row>
    <row r="11" spans="1:16" x14ac:dyDescent="0.35">
      <c r="A11" s="2" t="s">
        <v>18</v>
      </c>
      <c r="B11" s="2">
        <v>7</v>
      </c>
      <c r="C11" s="2">
        <v>0</v>
      </c>
      <c r="D11" s="2">
        <v>0</v>
      </c>
      <c r="E11" s="8">
        <v>65</v>
      </c>
      <c r="F11" s="2">
        <v>75</v>
      </c>
      <c r="G11" s="9" t="s">
        <v>49</v>
      </c>
      <c r="H11" s="8"/>
      <c r="J11" s="2">
        <v>288</v>
      </c>
      <c r="K11" s="2">
        <v>0.21</v>
      </c>
      <c r="L11" s="13">
        <f t="shared" si="0"/>
        <v>38.769230769230766</v>
      </c>
    </row>
    <row r="12" spans="1:16" x14ac:dyDescent="0.35">
      <c r="A12" s="2" t="s">
        <v>19</v>
      </c>
      <c r="B12" s="2">
        <v>8</v>
      </c>
      <c r="C12" s="8">
        <v>140</v>
      </c>
      <c r="D12" s="2">
        <v>0</v>
      </c>
      <c r="E12" s="2">
        <v>0</v>
      </c>
      <c r="F12" s="2">
        <v>71</v>
      </c>
      <c r="G12" s="9" t="s">
        <v>49</v>
      </c>
      <c r="H12" s="8"/>
      <c r="J12" s="2">
        <v>0</v>
      </c>
      <c r="K12" s="2">
        <v>0</v>
      </c>
      <c r="L12" s="13">
        <f t="shared" si="0"/>
        <v>0</v>
      </c>
    </row>
    <row r="13" spans="1:16" x14ac:dyDescent="0.35">
      <c r="A13" s="2" t="s">
        <v>20</v>
      </c>
      <c r="B13" s="2">
        <v>9</v>
      </c>
      <c r="C13" s="2">
        <v>0</v>
      </c>
      <c r="D13" s="2">
        <v>0</v>
      </c>
      <c r="E13" s="8">
        <v>285</v>
      </c>
      <c r="F13" s="2">
        <v>76</v>
      </c>
      <c r="G13" s="9" t="s">
        <v>50</v>
      </c>
      <c r="H13" s="8"/>
      <c r="J13" s="2">
        <v>390</v>
      </c>
      <c r="K13" s="2">
        <v>0.5</v>
      </c>
      <c r="L13" s="13">
        <f t="shared" si="0"/>
        <v>92.307692307692307</v>
      </c>
    </row>
    <row r="14" spans="1:16" x14ac:dyDescent="0.35">
      <c r="A14" s="2" t="s">
        <v>21</v>
      </c>
      <c r="B14" s="2">
        <v>10</v>
      </c>
      <c r="C14" s="2">
        <v>0</v>
      </c>
      <c r="D14" s="8">
        <v>155</v>
      </c>
      <c r="E14" s="2">
        <v>0</v>
      </c>
      <c r="F14" s="2">
        <v>73</v>
      </c>
      <c r="G14" s="9" t="s">
        <v>49</v>
      </c>
      <c r="H14" s="8"/>
      <c r="J14" s="2">
        <v>65</v>
      </c>
      <c r="K14" s="2">
        <v>0.45</v>
      </c>
      <c r="L14" s="13">
        <f t="shared" si="0"/>
        <v>83.07692307692308</v>
      </c>
    </row>
    <row r="15" spans="1:16" x14ac:dyDescent="0.35">
      <c r="A15" s="2" t="s">
        <v>22</v>
      </c>
      <c r="B15" s="2">
        <v>11</v>
      </c>
      <c r="C15" s="8">
        <v>420</v>
      </c>
      <c r="D15" s="2">
        <v>0</v>
      </c>
      <c r="E15" s="2">
        <v>0</v>
      </c>
      <c r="F15" s="2">
        <v>78</v>
      </c>
      <c r="G15" s="9" t="s">
        <v>49</v>
      </c>
      <c r="H15" s="8"/>
      <c r="J15" s="2">
        <v>140</v>
      </c>
      <c r="K15" s="2">
        <v>0.11</v>
      </c>
      <c r="L15" s="13">
        <f t="shared" si="0"/>
        <v>20.307692307692307</v>
      </c>
    </row>
    <row r="16" spans="1:16" x14ac:dyDescent="0.35">
      <c r="A16" s="2" t="s">
        <v>23</v>
      </c>
      <c r="B16" s="2">
        <v>12</v>
      </c>
      <c r="C16" s="2">
        <v>0</v>
      </c>
      <c r="D16" s="8">
        <v>72</v>
      </c>
      <c r="E16" s="2">
        <v>0</v>
      </c>
      <c r="F16" s="2">
        <v>76</v>
      </c>
      <c r="G16" s="9" t="s">
        <v>49</v>
      </c>
      <c r="H16" s="8"/>
      <c r="J16" s="2">
        <v>155</v>
      </c>
      <c r="K16" s="2">
        <v>0.28000000000000003</v>
      </c>
      <c r="L16" s="13">
        <f t="shared" si="0"/>
        <v>51.692307692307693</v>
      </c>
    </row>
    <row r="17" spans="1:12" x14ac:dyDescent="0.35">
      <c r="G17" s="9"/>
      <c r="J17" s="2">
        <v>420</v>
      </c>
      <c r="K17" s="2">
        <v>0.28999999999999998</v>
      </c>
      <c r="L17" s="13">
        <f t="shared" si="0"/>
        <v>53.538461538461533</v>
      </c>
    </row>
    <row r="18" spans="1:12" x14ac:dyDescent="0.35">
      <c r="A18" s="2" t="s">
        <v>25</v>
      </c>
      <c r="B18" s="2">
        <v>13</v>
      </c>
      <c r="C18" s="2">
        <v>0</v>
      </c>
      <c r="D18" s="8">
        <v>125</v>
      </c>
      <c r="E18" s="2">
        <v>0</v>
      </c>
      <c r="F18" s="2">
        <v>84</v>
      </c>
      <c r="G18" s="9" t="s">
        <v>51</v>
      </c>
      <c r="H18" s="8"/>
      <c r="J18" s="2">
        <v>72</v>
      </c>
      <c r="K18" s="2">
        <v>0</v>
      </c>
      <c r="L18" s="13">
        <f t="shared" si="0"/>
        <v>0</v>
      </c>
    </row>
    <row r="19" spans="1:12" x14ac:dyDescent="0.35">
      <c r="A19" s="2" t="s">
        <v>26</v>
      </c>
      <c r="B19" s="2">
        <v>14</v>
      </c>
      <c r="C19" s="2">
        <v>0</v>
      </c>
      <c r="D19" s="2">
        <v>0</v>
      </c>
      <c r="E19" s="8">
        <v>120</v>
      </c>
      <c r="F19" s="2">
        <v>85</v>
      </c>
      <c r="G19" s="9" t="s">
        <v>51</v>
      </c>
      <c r="H19" s="10" t="s">
        <v>124</v>
      </c>
      <c r="J19" s="2">
        <v>125</v>
      </c>
      <c r="K19" s="2">
        <v>7.0000000000000007E-2</v>
      </c>
      <c r="L19" s="13">
        <f t="shared" si="0"/>
        <v>12.923076923076923</v>
      </c>
    </row>
    <row r="20" spans="1:12" x14ac:dyDescent="0.35">
      <c r="A20" s="2" t="s">
        <v>27</v>
      </c>
      <c r="B20" s="2">
        <v>15</v>
      </c>
      <c r="C20" s="2">
        <v>0</v>
      </c>
      <c r="D20" s="8">
        <v>200</v>
      </c>
      <c r="E20" s="2">
        <v>0</v>
      </c>
      <c r="F20" s="2">
        <v>84</v>
      </c>
      <c r="G20" s="9" t="s">
        <v>51</v>
      </c>
      <c r="H20" s="8"/>
      <c r="J20" s="2">
        <v>120</v>
      </c>
      <c r="K20" s="2">
        <v>0.01</v>
      </c>
      <c r="L20" s="13">
        <f t="shared" si="0"/>
        <v>1.846153846153846</v>
      </c>
    </row>
    <row r="21" spans="1:12" x14ac:dyDescent="0.35">
      <c r="A21" s="2" t="s">
        <v>29</v>
      </c>
      <c r="B21" s="2">
        <v>16</v>
      </c>
      <c r="C21" s="2">
        <v>0</v>
      </c>
      <c r="D21" s="2">
        <v>0</v>
      </c>
      <c r="E21" s="8">
        <v>244</v>
      </c>
      <c r="F21" s="2">
        <v>83</v>
      </c>
      <c r="G21" s="9" t="s">
        <v>51</v>
      </c>
      <c r="H21" s="8"/>
      <c r="J21" s="2">
        <v>200</v>
      </c>
      <c r="K21" s="2">
        <v>0.03</v>
      </c>
      <c r="L21" s="13">
        <f t="shared" si="0"/>
        <v>5.5384615384615383</v>
      </c>
    </row>
    <row r="22" spans="1:12" x14ac:dyDescent="0.35">
      <c r="A22" s="2" t="s">
        <v>28</v>
      </c>
      <c r="B22" s="2">
        <v>17</v>
      </c>
      <c r="C22" s="8">
        <v>74</v>
      </c>
      <c r="D22" s="2">
        <v>0</v>
      </c>
      <c r="E22" s="2">
        <v>0</v>
      </c>
      <c r="F22" s="2">
        <v>86</v>
      </c>
      <c r="G22" s="9" t="s">
        <v>51</v>
      </c>
      <c r="H22" s="8"/>
      <c r="J22" s="2">
        <v>244</v>
      </c>
      <c r="K22" s="2">
        <v>0.35</v>
      </c>
      <c r="L22" s="13">
        <f t="shared" si="0"/>
        <v>64.615384615384613</v>
      </c>
    </row>
    <row r="23" spans="1:12" x14ac:dyDescent="0.35">
      <c r="J23" s="2">
        <v>74</v>
      </c>
      <c r="K23" s="2">
        <v>0.06</v>
      </c>
      <c r="L23" s="13">
        <f t="shared" si="0"/>
        <v>11.076923076923077</v>
      </c>
    </row>
    <row r="24" spans="1:12" x14ac:dyDescent="0.35">
      <c r="J24" s="2">
        <v>118</v>
      </c>
      <c r="K24" s="2">
        <v>0.26</v>
      </c>
      <c r="L24" s="13">
        <f t="shared" si="0"/>
        <v>48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25"/>
  <sheetViews>
    <sheetView zoomScale="80" zoomScaleNormal="80" workbookViewId="0">
      <selection activeCell="C30" sqref="C30"/>
    </sheetView>
  </sheetViews>
  <sheetFormatPr defaultRowHeight="12.75" x14ac:dyDescent="0.35"/>
  <cols>
    <col min="1" max="1" width="17.796875" style="2" customWidth="1"/>
    <col min="2" max="2" width="10.53125" style="2" customWidth="1"/>
    <col min="3" max="3" width="11" style="2" customWidth="1"/>
    <col min="4" max="4" width="10.73046875" style="2" customWidth="1"/>
    <col min="5" max="5" width="10.796875" style="2" customWidth="1"/>
    <col min="6" max="6" width="13.53125" style="2" customWidth="1"/>
    <col min="7" max="7" width="15" style="2" customWidth="1"/>
    <col min="8" max="10" width="9.06640625" style="2"/>
    <col min="11" max="11" width="11" style="2" customWidth="1"/>
    <col min="12" max="12" width="13" style="2" customWidth="1"/>
    <col min="13" max="13" width="11.73046875" style="2" customWidth="1"/>
    <col min="14" max="16384" width="9.06640625" style="2"/>
  </cols>
  <sheetData>
    <row r="1" spans="1:16" ht="13.15" x14ac:dyDescent="0.4">
      <c r="A1" s="1" t="s">
        <v>24</v>
      </c>
    </row>
    <row r="3" spans="1:16" ht="26.25" x14ac:dyDescent="0.4">
      <c r="A3" s="7" t="s">
        <v>4</v>
      </c>
      <c r="B3" s="7" t="s">
        <v>5</v>
      </c>
      <c r="C3" s="1" t="s">
        <v>8</v>
      </c>
      <c r="D3" s="1" t="s">
        <v>9</v>
      </c>
      <c r="E3" s="1" t="s">
        <v>10</v>
      </c>
      <c r="F3" s="1" t="s">
        <v>11</v>
      </c>
      <c r="G3" s="7" t="s">
        <v>48</v>
      </c>
      <c r="H3" s="1" t="s">
        <v>133</v>
      </c>
    </row>
    <row r="4" spans="1:16" x14ac:dyDescent="0.35">
      <c r="M4" s="2">
        <v>1</v>
      </c>
      <c r="N4" s="2" t="s">
        <v>126</v>
      </c>
      <c r="O4" s="2">
        <v>19.5</v>
      </c>
      <c r="P4" s="2" t="s">
        <v>128</v>
      </c>
    </row>
    <row r="5" spans="1:16" x14ac:dyDescent="0.35">
      <c r="A5" s="2" t="s">
        <v>30</v>
      </c>
      <c r="B5" s="2">
        <v>1</v>
      </c>
      <c r="C5" s="8">
        <v>315</v>
      </c>
      <c r="D5" s="2">
        <v>0</v>
      </c>
      <c r="E5" s="2">
        <v>0</v>
      </c>
      <c r="F5" s="2">
        <v>63</v>
      </c>
      <c r="G5" s="9" t="s">
        <v>49</v>
      </c>
      <c r="H5" s="8"/>
      <c r="O5" s="2">
        <f>O4/3600</f>
        <v>5.4166666666666669E-3</v>
      </c>
      <c r="P5" s="2" t="s">
        <v>125</v>
      </c>
    </row>
    <row r="6" spans="1:16" ht="13.15" x14ac:dyDescent="0.4">
      <c r="A6" s="2" t="s">
        <v>31</v>
      </c>
      <c r="B6" s="2">
        <v>2</v>
      </c>
      <c r="C6" s="2">
        <v>0</v>
      </c>
      <c r="D6" s="8">
        <v>430</v>
      </c>
      <c r="E6" s="2">
        <v>0</v>
      </c>
      <c r="F6" s="2">
        <v>62</v>
      </c>
      <c r="G6" s="9" t="s">
        <v>49</v>
      </c>
      <c r="H6" s="10" t="s">
        <v>124</v>
      </c>
      <c r="J6" s="1" t="s">
        <v>144</v>
      </c>
    </row>
    <row r="7" spans="1:16" x14ac:dyDescent="0.35">
      <c r="A7" s="2" t="s">
        <v>32</v>
      </c>
      <c r="B7" s="2">
        <v>3</v>
      </c>
      <c r="C7" s="2">
        <v>0</v>
      </c>
      <c r="D7" s="8">
        <v>590</v>
      </c>
      <c r="E7" s="2">
        <v>0</v>
      </c>
      <c r="F7" s="2">
        <v>63</v>
      </c>
      <c r="G7" s="9" t="s">
        <v>49</v>
      </c>
      <c r="H7" s="10" t="s">
        <v>129</v>
      </c>
      <c r="J7" s="2" t="s">
        <v>122</v>
      </c>
      <c r="K7" s="11" t="s">
        <v>123</v>
      </c>
      <c r="L7" s="11" t="s">
        <v>127</v>
      </c>
    </row>
    <row r="8" spans="1:16" x14ac:dyDescent="0.35">
      <c r="A8" s="2" t="s">
        <v>33</v>
      </c>
      <c r="B8" s="2">
        <v>4</v>
      </c>
      <c r="C8" s="2">
        <v>0</v>
      </c>
      <c r="D8" s="2">
        <v>0</v>
      </c>
      <c r="E8" s="8">
        <v>570</v>
      </c>
      <c r="F8" s="2">
        <v>65</v>
      </c>
      <c r="G8" s="9" t="s">
        <v>49</v>
      </c>
      <c r="H8" s="8"/>
      <c r="K8" s="2" t="s">
        <v>125</v>
      </c>
      <c r="L8" s="2" t="s">
        <v>126</v>
      </c>
    </row>
    <row r="9" spans="1:16" x14ac:dyDescent="0.35">
      <c r="A9" s="2" t="s">
        <v>34</v>
      </c>
      <c r="B9" s="2">
        <v>5</v>
      </c>
      <c r="C9" s="8">
        <v>800</v>
      </c>
      <c r="D9" s="2">
        <v>0</v>
      </c>
      <c r="E9" s="2">
        <v>0</v>
      </c>
      <c r="F9" s="2">
        <v>64</v>
      </c>
      <c r="G9" s="9" t="s">
        <v>49</v>
      </c>
      <c r="H9" s="8"/>
      <c r="J9" s="2">
        <v>315</v>
      </c>
      <c r="K9" s="2">
        <v>0.56999999999999995</v>
      </c>
      <c r="L9" s="13">
        <f>K9/O$5</f>
        <v>105.23076923076921</v>
      </c>
    </row>
    <row r="10" spans="1:16" x14ac:dyDescent="0.35">
      <c r="A10" s="2" t="s">
        <v>35</v>
      </c>
      <c r="B10" s="2">
        <v>6</v>
      </c>
      <c r="C10" s="2">
        <v>0</v>
      </c>
      <c r="D10" s="8">
        <v>310</v>
      </c>
      <c r="E10" s="2">
        <v>0</v>
      </c>
      <c r="F10" s="2">
        <v>65</v>
      </c>
      <c r="G10" s="9" t="s">
        <v>49</v>
      </c>
      <c r="H10" s="8"/>
      <c r="J10" s="2">
        <v>430</v>
      </c>
      <c r="K10" s="2">
        <v>0.51</v>
      </c>
      <c r="L10" s="13">
        <f t="shared" ref="L10:L21" si="0">K10/O$5</f>
        <v>94.153846153846146</v>
      </c>
    </row>
    <row r="11" spans="1:16" x14ac:dyDescent="0.35">
      <c r="A11" s="2" t="s">
        <v>36</v>
      </c>
      <c r="B11" s="2">
        <v>7</v>
      </c>
      <c r="C11" s="10">
        <v>0</v>
      </c>
      <c r="D11" s="10">
        <v>0</v>
      </c>
      <c r="E11" s="10">
        <v>0</v>
      </c>
      <c r="G11" s="9" t="s">
        <v>49</v>
      </c>
      <c r="J11" s="2">
        <v>590</v>
      </c>
      <c r="K11" s="2">
        <v>2.41</v>
      </c>
      <c r="L11" s="13">
        <f t="shared" si="0"/>
        <v>444.92307692307696</v>
      </c>
    </row>
    <row r="12" spans="1:16" x14ac:dyDescent="0.35">
      <c r="A12" s="2" t="s">
        <v>37</v>
      </c>
      <c r="B12" s="14">
        <v>8</v>
      </c>
      <c r="C12" s="14">
        <v>190</v>
      </c>
      <c r="D12" s="14">
        <v>0</v>
      </c>
      <c r="E12" s="14">
        <v>0</v>
      </c>
      <c r="F12" s="14">
        <v>71</v>
      </c>
      <c r="G12" s="9" t="s">
        <v>50</v>
      </c>
      <c r="J12" s="2">
        <v>570</v>
      </c>
      <c r="K12" s="2">
        <v>2.0499999999999998</v>
      </c>
      <c r="L12" s="13">
        <f t="shared" si="0"/>
        <v>378.4615384615384</v>
      </c>
    </row>
    <row r="13" spans="1:16" x14ac:dyDescent="0.35">
      <c r="A13" s="2" t="s">
        <v>38</v>
      </c>
      <c r="B13" s="2">
        <v>9</v>
      </c>
      <c r="C13" s="2">
        <v>0</v>
      </c>
      <c r="D13" s="8">
        <v>410</v>
      </c>
      <c r="E13" s="2">
        <v>0</v>
      </c>
      <c r="F13" s="2">
        <v>73</v>
      </c>
      <c r="G13" s="9" t="s">
        <v>49</v>
      </c>
      <c r="H13" s="8"/>
      <c r="J13" s="2">
        <v>800</v>
      </c>
      <c r="K13" s="2">
        <v>0.87</v>
      </c>
      <c r="L13" s="13">
        <f t="shared" si="0"/>
        <v>160.61538461538461</v>
      </c>
    </row>
    <row r="14" spans="1:16" x14ac:dyDescent="0.35">
      <c r="A14" s="2" t="s">
        <v>39</v>
      </c>
      <c r="B14" s="2">
        <v>10</v>
      </c>
      <c r="C14" s="2">
        <v>0</v>
      </c>
      <c r="D14" s="2">
        <v>0</v>
      </c>
      <c r="E14" s="8">
        <v>210</v>
      </c>
      <c r="F14" s="2">
        <v>75</v>
      </c>
      <c r="G14" s="9" t="s">
        <v>49</v>
      </c>
      <c r="H14" s="8"/>
      <c r="J14" s="2">
        <v>310</v>
      </c>
      <c r="K14" s="2">
        <v>0.49</v>
      </c>
      <c r="L14" s="13">
        <f t="shared" si="0"/>
        <v>90.461538461538453</v>
      </c>
    </row>
    <row r="15" spans="1:16" x14ac:dyDescent="0.35">
      <c r="A15" s="2" t="s">
        <v>40</v>
      </c>
      <c r="B15" s="2">
        <v>11</v>
      </c>
      <c r="C15" s="2">
        <v>0</v>
      </c>
      <c r="D15" s="8">
        <v>110</v>
      </c>
      <c r="E15" s="2">
        <v>0</v>
      </c>
      <c r="F15" s="2">
        <v>74</v>
      </c>
      <c r="G15" s="9" t="s">
        <v>51</v>
      </c>
      <c r="H15" s="8"/>
      <c r="J15" s="2">
        <v>410</v>
      </c>
      <c r="K15" s="2">
        <v>0.26</v>
      </c>
      <c r="L15" s="13">
        <f t="shared" si="0"/>
        <v>48</v>
      </c>
    </row>
    <row r="16" spans="1:16" x14ac:dyDescent="0.35">
      <c r="A16" s="2" t="s">
        <v>41</v>
      </c>
      <c r="B16" s="2">
        <v>12</v>
      </c>
      <c r="C16" s="2">
        <v>0</v>
      </c>
      <c r="D16" s="8">
        <v>42</v>
      </c>
      <c r="E16" s="2">
        <v>0</v>
      </c>
      <c r="F16" s="2">
        <v>75</v>
      </c>
      <c r="G16" s="9" t="s">
        <v>51</v>
      </c>
      <c r="H16" s="10" t="s">
        <v>124</v>
      </c>
      <c r="J16" s="2">
        <v>210</v>
      </c>
      <c r="K16" s="2">
        <v>0.94</v>
      </c>
      <c r="L16" s="13">
        <f t="shared" si="0"/>
        <v>173.53846153846152</v>
      </c>
    </row>
    <row r="17" spans="1:12" x14ac:dyDescent="0.35">
      <c r="J17" s="2">
        <v>110</v>
      </c>
      <c r="K17" s="2">
        <v>0.25</v>
      </c>
      <c r="L17" s="13">
        <f t="shared" si="0"/>
        <v>46.153846153846153</v>
      </c>
    </row>
    <row r="18" spans="1:12" ht="13.15" x14ac:dyDescent="0.4">
      <c r="A18" s="1" t="s">
        <v>46</v>
      </c>
      <c r="J18" s="2">
        <v>42</v>
      </c>
      <c r="K18" s="2">
        <v>0.06</v>
      </c>
      <c r="L18" s="13">
        <f t="shared" si="0"/>
        <v>11.076923076923077</v>
      </c>
    </row>
    <row r="19" spans="1:12" x14ac:dyDescent="0.35">
      <c r="A19" s="2" t="s">
        <v>145</v>
      </c>
      <c r="J19" s="2">
        <v>800</v>
      </c>
      <c r="K19" s="2">
        <v>1.52</v>
      </c>
      <c r="L19" s="13">
        <f t="shared" si="0"/>
        <v>280.61538461538458</v>
      </c>
    </row>
    <row r="20" spans="1:12" ht="13.15" x14ac:dyDescent="0.4">
      <c r="A20" s="1"/>
      <c r="J20" s="2">
        <v>440</v>
      </c>
      <c r="K20" s="2">
        <v>2.63</v>
      </c>
      <c r="L20" s="13">
        <f t="shared" si="0"/>
        <v>485.53846153846149</v>
      </c>
    </row>
    <row r="21" spans="1:12" x14ac:dyDescent="0.35">
      <c r="A21" s="2" t="s">
        <v>42</v>
      </c>
      <c r="B21" s="2">
        <v>13</v>
      </c>
      <c r="C21" s="2" t="s">
        <v>52</v>
      </c>
      <c r="G21" s="9" t="s">
        <v>51</v>
      </c>
      <c r="J21" s="2">
        <v>0</v>
      </c>
      <c r="K21" s="2">
        <v>0.1</v>
      </c>
      <c r="L21" s="13">
        <f t="shared" si="0"/>
        <v>18.461538461538463</v>
      </c>
    </row>
    <row r="22" spans="1:12" x14ac:dyDescent="0.35">
      <c r="A22" s="2" t="s">
        <v>43</v>
      </c>
      <c r="B22" s="2">
        <v>14</v>
      </c>
      <c r="C22" s="2">
        <v>0</v>
      </c>
      <c r="D22" s="2">
        <v>0</v>
      </c>
      <c r="E22" s="8">
        <v>800</v>
      </c>
      <c r="F22" s="2">
        <v>82</v>
      </c>
      <c r="G22" s="9" t="s">
        <v>51</v>
      </c>
      <c r="H22" s="10" t="s">
        <v>124</v>
      </c>
    </row>
    <row r="23" spans="1:12" x14ac:dyDescent="0.35">
      <c r="A23" s="2" t="s">
        <v>44</v>
      </c>
      <c r="B23" s="12">
        <v>15</v>
      </c>
      <c r="C23" s="12">
        <v>0</v>
      </c>
      <c r="D23" s="12">
        <v>200</v>
      </c>
      <c r="E23" s="12">
        <v>0</v>
      </c>
      <c r="F23" s="12">
        <v>84</v>
      </c>
      <c r="G23" s="9"/>
    </row>
    <row r="24" spans="1:12" x14ac:dyDescent="0.35">
      <c r="A24" s="2" t="s">
        <v>45</v>
      </c>
      <c r="B24" s="2">
        <v>16</v>
      </c>
      <c r="C24" s="2">
        <v>0</v>
      </c>
      <c r="D24" s="2">
        <v>0</v>
      </c>
      <c r="E24" s="8">
        <v>440</v>
      </c>
      <c r="F24" s="2">
        <v>82</v>
      </c>
      <c r="G24" s="9" t="s">
        <v>51</v>
      </c>
      <c r="H24" s="8"/>
    </row>
    <row r="25" spans="1:12" x14ac:dyDescent="0.35">
      <c r="A25" s="2" t="s">
        <v>47</v>
      </c>
      <c r="B25" s="2">
        <v>17</v>
      </c>
      <c r="C25" s="2">
        <v>0</v>
      </c>
      <c r="D25" s="2">
        <v>0</v>
      </c>
      <c r="E25" s="2">
        <v>780</v>
      </c>
      <c r="F25" s="2">
        <v>84</v>
      </c>
      <c r="G25" s="9" t="s">
        <v>51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30"/>
  <sheetViews>
    <sheetView zoomScale="80" zoomScaleNormal="80" zoomScaleSheetLayoutView="100" workbookViewId="0">
      <selection activeCell="D38" sqref="D38"/>
    </sheetView>
  </sheetViews>
  <sheetFormatPr defaultRowHeight="12.75" x14ac:dyDescent="0.35"/>
  <cols>
    <col min="1" max="1" width="18" style="2" customWidth="1"/>
    <col min="2" max="2" width="10.265625" style="2" customWidth="1"/>
    <col min="3" max="3" width="11" style="2" customWidth="1"/>
    <col min="4" max="4" width="10.73046875" style="2" customWidth="1"/>
    <col min="5" max="5" width="10.796875" style="2" customWidth="1"/>
    <col min="6" max="6" width="12.53125" style="2" customWidth="1"/>
    <col min="7" max="7" width="14.73046875" style="2" customWidth="1"/>
    <col min="8" max="8" width="9.06640625" style="2"/>
    <col min="9" max="9" width="9.796875" style="2" customWidth="1"/>
    <col min="10" max="10" width="10.796875" style="2" customWidth="1"/>
    <col min="11" max="11" width="13.19921875" style="2" customWidth="1"/>
    <col min="12" max="12" width="11.19921875" style="2" customWidth="1"/>
    <col min="13" max="16384" width="9.06640625" style="2"/>
  </cols>
  <sheetData>
    <row r="1" spans="1:16" ht="13.15" x14ac:dyDescent="0.4">
      <c r="A1" s="1" t="s">
        <v>54</v>
      </c>
    </row>
    <row r="3" spans="1:16" ht="26.25" x14ac:dyDescent="0.4">
      <c r="A3" s="7" t="s">
        <v>4</v>
      </c>
      <c r="B3" s="7" t="s">
        <v>5</v>
      </c>
      <c r="C3" s="1" t="s">
        <v>8</v>
      </c>
      <c r="D3" s="1" t="s">
        <v>9</v>
      </c>
      <c r="E3" s="1" t="s">
        <v>10</v>
      </c>
      <c r="F3" s="1" t="s">
        <v>11</v>
      </c>
      <c r="G3" s="7" t="s">
        <v>48</v>
      </c>
    </row>
    <row r="4" spans="1:16" x14ac:dyDescent="0.35">
      <c r="M4" s="2">
        <v>1</v>
      </c>
      <c r="N4" s="2" t="s">
        <v>126</v>
      </c>
      <c r="O4" s="2">
        <v>19.5</v>
      </c>
      <c r="P4" s="2" t="s">
        <v>128</v>
      </c>
    </row>
    <row r="5" spans="1:16" ht="13.15" x14ac:dyDescent="0.4">
      <c r="A5" s="2" t="s">
        <v>53</v>
      </c>
      <c r="B5" s="12">
        <v>1</v>
      </c>
      <c r="C5" s="12">
        <v>0</v>
      </c>
      <c r="D5" s="12">
        <v>560</v>
      </c>
      <c r="E5" s="12">
        <v>0</v>
      </c>
      <c r="F5" s="12">
        <v>65</v>
      </c>
      <c r="G5" s="9" t="s">
        <v>55</v>
      </c>
      <c r="J5" s="1" t="s">
        <v>146</v>
      </c>
      <c r="O5" s="2">
        <f>O4/3600</f>
        <v>5.4166666666666669E-3</v>
      </c>
      <c r="P5" s="2" t="s">
        <v>125</v>
      </c>
    </row>
    <row r="6" spans="1:16" x14ac:dyDescent="0.35">
      <c r="A6" s="2" t="s">
        <v>57</v>
      </c>
      <c r="B6" s="12">
        <v>2</v>
      </c>
      <c r="C6" s="12">
        <v>0</v>
      </c>
      <c r="D6" s="12">
        <v>720</v>
      </c>
      <c r="E6" s="12">
        <v>0</v>
      </c>
      <c r="F6" s="12">
        <v>63</v>
      </c>
      <c r="G6" s="9" t="s">
        <v>55</v>
      </c>
      <c r="J6" s="2" t="s">
        <v>122</v>
      </c>
      <c r="K6" s="11" t="s">
        <v>123</v>
      </c>
      <c r="L6" s="11" t="s">
        <v>127</v>
      </c>
    </row>
    <row r="7" spans="1:16" x14ac:dyDescent="0.35">
      <c r="A7" s="2" t="s">
        <v>56</v>
      </c>
      <c r="B7" s="12">
        <v>3</v>
      </c>
      <c r="C7" s="12">
        <v>1240</v>
      </c>
      <c r="D7" s="12">
        <v>0</v>
      </c>
      <c r="E7" s="12">
        <v>0</v>
      </c>
      <c r="F7" s="12">
        <v>63</v>
      </c>
      <c r="G7" s="9" t="s">
        <v>55</v>
      </c>
      <c r="I7" s="11"/>
      <c r="K7" s="2" t="s">
        <v>125</v>
      </c>
      <c r="L7" s="2" t="s">
        <v>126</v>
      </c>
    </row>
    <row r="8" spans="1:16" x14ac:dyDescent="0.35">
      <c r="A8" s="2" t="s">
        <v>58</v>
      </c>
      <c r="B8" s="12">
        <v>4</v>
      </c>
      <c r="C8" s="12">
        <v>1450</v>
      </c>
      <c r="D8" s="12">
        <v>0</v>
      </c>
      <c r="E8" s="12">
        <v>0</v>
      </c>
      <c r="F8" s="12">
        <v>65</v>
      </c>
      <c r="G8" s="9" t="s">
        <v>55</v>
      </c>
      <c r="J8" s="2">
        <v>244</v>
      </c>
      <c r="K8" s="15">
        <v>0.65</v>
      </c>
      <c r="L8" s="13">
        <f>K8/O$5</f>
        <v>120</v>
      </c>
    </row>
    <row r="9" spans="1:16" x14ac:dyDescent="0.35">
      <c r="B9" s="12"/>
      <c r="C9" s="12"/>
      <c r="D9" s="12"/>
      <c r="E9" s="12"/>
      <c r="F9" s="12"/>
      <c r="G9" s="9"/>
      <c r="J9" s="2">
        <v>130</v>
      </c>
      <c r="K9" s="15">
        <v>0.51</v>
      </c>
      <c r="L9" s="13">
        <f t="shared" ref="L9:L19" si="0">K9/O$5</f>
        <v>94.153846153846146</v>
      </c>
    </row>
    <row r="10" spans="1:16" x14ac:dyDescent="0.35">
      <c r="A10" s="2" t="s">
        <v>40</v>
      </c>
      <c r="B10" s="12">
        <v>5</v>
      </c>
      <c r="C10" s="12">
        <v>0</v>
      </c>
      <c r="D10" s="12">
        <v>800</v>
      </c>
      <c r="E10" s="12">
        <v>0</v>
      </c>
      <c r="F10" s="12">
        <v>71</v>
      </c>
      <c r="G10" s="9" t="s">
        <v>50</v>
      </c>
      <c r="J10" s="2">
        <v>340</v>
      </c>
      <c r="K10" s="15">
        <v>0.86</v>
      </c>
      <c r="L10" s="13">
        <f t="shared" si="0"/>
        <v>158.76923076923077</v>
      </c>
    </row>
    <row r="11" spans="1:16" x14ac:dyDescent="0.35">
      <c r="A11" s="2" t="s">
        <v>59</v>
      </c>
      <c r="B11" s="12">
        <v>6</v>
      </c>
      <c r="C11" s="12">
        <v>1225</v>
      </c>
      <c r="D11" s="12">
        <v>0</v>
      </c>
      <c r="E11" s="12">
        <v>0</v>
      </c>
      <c r="F11" s="12">
        <v>70</v>
      </c>
      <c r="G11" s="9" t="s">
        <v>60</v>
      </c>
      <c r="J11" s="2">
        <v>0</v>
      </c>
      <c r="K11" s="15">
        <v>0.15</v>
      </c>
      <c r="L11" s="13">
        <f t="shared" si="0"/>
        <v>27.69230769230769</v>
      </c>
    </row>
    <row r="12" spans="1:16" x14ac:dyDescent="0.35">
      <c r="A12" s="2" t="s">
        <v>61</v>
      </c>
      <c r="B12" s="12">
        <v>7</v>
      </c>
      <c r="C12" s="12">
        <v>0</v>
      </c>
      <c r="D12" s="12">
        <v>540</v>
      </c>
      <c r="E12" s="12">
        <v>0</v>
      </c>
      <c r="F12" s="12">
        <v>73</v>
      </c>
      <c r="G12" s="9" t="s">
        <v>60</v>
      </c>
      <c r="J12" s="2">
        <v>75</v>
      </c>
      <c r="K12" s="15">
        <v>0.14000000000000001</v>
      </c>
      <c r="L12" s="13">
        <f t="shared" si="0"/>
        <v>25.846153846153847</v>
      </c>
    </row>
    <row r="13" spans="1:16" x14ac:dyDescent="0.35">
      <c r="A13" s="2" t="s">
        <v>62</v>
      </c>
      <c r="B13" s="12">
        <v>8</v>
      </c>
      <c r="C13" s="12">
        <v>1400</v>
      </c>
      <c r="D13" s="12">
        <v>0</v>
      </c>
      <c r="E13" s="12">
        <v>0</v>
      </c>
      <c r="F13" s="12">
        <v>72</v>
      </c>
      <c r="G13" s="9" t="s">
        <v>60</v>
      </c>
      <c r="J13" s="2">
        <v>515</v>
      </c>
      <c r="K13" s="15">
        <v>1.59</v>
      </c>
      <c r="L13" s="13">
        <f t="shared" si="0"/>
        <v>293.53846153846155</v>
      </c>
    </row>
    <row r="14" spans="1:16" x14ac:dyDescent="0.35">
      <c r="A14" s="2" t="s">
        <v>63</v>
      </c>
      <c r="B14" s="12">
        <v>9</v>
      </c>
      <c r="C14" s="12">
        <v>0</v>
      </c>
      <c r="D14" s="12">
        <v>780</v>
      </c>
      <c r="E14" s="12">
        <v>0</v>
      </c>
      <c r="F14" s="12">
        <v>73</v>
      </c>
      <c r="G14" s="9" t="s">
        <v>60</v>
      </c>
      <c r="J14" s="2">
        <v>240</v>
      </c>
      <c r="K14" s="15">
        <v>0.28999999999999998</v>
      </c>
      <c r="L14" s="13">
        <f t="shared" si="0"/>
        <v>53.538461538461533</v>
      </c>
    </row>
    <row r="15" spans="1:16" x14ac:dyDescent="0.35">
      <c r="A15" s="2" t="s">
        <v>64</v>
      </c>
      <c r="B15" s="12">
        <v>10</v>
      </c>
      <c r="C15" s="12">
        <v>0</v>
      </c>
      <c r="D15" s="12">
        <v>0</v>
      </c>
      <c r="E15" s="12">
        <v>320</v>
      </c>
      <c r="F15" s="12">
        <v>74</v>
      </c>
      <c r="G15" s="9" t="s">
        <v>50</v>
      </c>
      <c r="J15" s="2">
        <v>130</v>
      </c>
      <c r="K15" s="15">
        <v>0.54</v>
      </c>
      <c r="L15" s="13">
        <f t="shared" si="0"/>
        <v>99.692307692307693</v>
      </c>
    </row>
    <row r="16" spans="1:16" x14ac:dyDescent="0.35">
      <c r="G16" s="9"/>
      <c r="J16" s="2">
        <v>510</v>
      </c>
      <c r="K16" s="15">
        <v>0.63</v>
      </c>
      <c r="L16" s="13">
        <f t="shared" si="0"/>
        <v>116.30769230769231</v>
      </c>
    </row>
    <row r="17" spans="1:12" ht="13.15" x14ac:dyDescent="0.4">
      <c r="A17" s="1" t="s">
        <v>65</v>
      </c>
      <c r="G17" s="9"/>
      <c r="J17" s="2">
        <v>0</v>
      </c>
      <c r="K17" s="15">
        <v>0.1</v>
      </c>
      <c r="L17" s="13">
        <f t="shared" si="0"/>
        <v>18.461538461538463</v>
      </c>
    </row>
    <row r="18" spans="1:12" ht="13.15" x14ac:dyDescent="0.4">
      <c r="A18" s="1"/>
      <c r="G18" s="9"/>
      <c r="J18" s="2">
        <v>75</v>
      </c>
      <c r="K18" s="15">
        <v>0.19</v>
      </c>
      <c r="L18" s="13">
        <f t="shared" si="0"/>
        <v>35.076923076923073</v>
      </c>
    </row>
    <row r="19" spans="1:12" x14ac:dyDescent="0.35">
      <c r="A19" s="2" t="s">
        <v>66</v>
      </c>
      <c r="B19" s="2">
        <v>1</v>
      </c>
      <c r="C19" s="8">
        <v>244</v>
      </c>
      <c r="D19" s="2">
        <v>0</v>
      </c>
      <c r="E19" s="2">
        <v>0</v>
      </c>
      <c r="F19" s="2">
        <v>76</v>
      </c>
      <c r="G19" s="9" t="s">
        <v>51</v>
      </c>
      <c r="J19" s="2">
        <v>340</v>
      </c>
      <c r="K19" s="15">
        <v>0.19</v>
      </c>
      <c r="L19" s="13">
        <f t="shared" si="0"/>
        <v>35.076923076923073</v>
      </c>
    </row>
    <row r="20" spans="1:12" x14ac:dyDescent="0.35">
      <c r="A20" s="2" t="s">
        <v>67</v>
      </c>
      <c r="B20" s="2">
        <v>2</v>
      </c>
      <c r="C20" s="2">
        <v>0</v>
      </c>
      <c r="D20" s="8">
        <v>130</v>
      </c>
      <c r="E20" s="2">
        <v>0</v>
      </c>
      <c r="F20" s="2">
        <v>78</v>
      </c>
      <c r="G20" s="9" t="s">
        <v>51</v>
      </c>
      <c r="H20" s="10" t="s">
        <v>124</v>
      </c>
    </row>
    <row r="21" spans="1:12" x14ac:dyDescent="0.35">
      <c r="A21" s="2" t="s">
        <v>68</v>
      </c>
      <c r="B21" s="2">
        <v>3</v>
      </c>
      <c r="C21" s="2">
        <v>0</v>
      </c>
      <c r="D21" s="2">
        <v>0</v>
      </c>
      <c r="E21" s="8">
        <v>340</v>
      </c>
      <c r="F21" s="2">
        <v>76</v>
      </c>
      <c r="G21" s="9" t="s">
        <v>51</v>
      </c>
    </row>
    <row r="22" spans="1:12" x14ac:dyDescent="0.35">
      <c r="A22" s="2" t="s">
        <v>69</v>
      </c>
      <c r="B22" s="2">
        <v>4</v>
      </c>
      <c r="C22" s="10">
        <v>0</v>
      </c>
      <c r="D22" s="10">
        <v>0</v>
      </c>
      <c r="E22" s="10">
        <v>0</v>
      </c>
      <c r="G22" s="9" t="s">
        <v>51</v>
      </c>
      <c r="H22" s="2" t="s">
        <v>130</v>
      </c>
    </row>
    <row r="23" spans="1:12" x14ac:dyDescent="0.35">
      <c r="A23" s="2" t="s">
        <v>70</v>
      </c>
      <c r="B23" s="2">
        <v>5</v>
      </c>
      <c r="C23" s="8">
        <v>75</v>
      </c>
      <c r="D23" s="2">
        <v>0</v>
      </c>
      <c r="E23" s="2">
        <v>0</v>
      </c>
      <c r="F23" s="2">
        <v>79</v>
      </c>
      <c r="G23" s="9" t="s">
        <v>51</v>
      </c>
    </row>
    <row r="24" spans="1:12" x14ac:dyDescent="0.35">
      <c r="A24" s="2" t="s">
        <v>71</v>
      </c>
      <c r="B24" s="2">
        <v>6</v>
      </c>
      <c r="C24" s="8">
        <v>515</v>
      </c>
      <c r="D24" s="2">
        <v>0</v>
      </c>
      <c r="E24" s="2">
        <v>0</v>
      </c>
      <c r="F24" s="2">
        <v>75</v>
      </c>
      <c r="G24" s="9" t="s">
        <v>51</v>
      </c>
    </row>
    <row r="25" spans="1:12" x14ac:dyDescent="0.35">
      <c r="A25" s="2" t="s">
        <v>72</v>
      </c>
      <c r="B25" s="2">
        <v>7</v>
      </c>
      <c r="C25" s="2">
        <v>0</v>
      </c>
      <c r="D25" s="8">
        <v>240</v>
      </c>
      <c r="E25" s="2">
        <v>0</v>
      </c>
      <c r="F25" s="2">
        <v>76</v>
      </c>
      <c r="G25" s="9" t="s">
        <v>51</v>
      </c>
    </row>
    <row r="26" spans="1:12" x14ac:dyDescent="0.35">
      <c r="A26" s="2" t="s">
        <v>74</v>
      </c>
      <c r="B26" s="2">
        <v>8</v>
      </c>
      <c r="C26" s="8">
        <v>130</v>
      </c>
      <c r="D26" s="2">
        <v>0</v>
      </c>
      <c r="E26" s="2">
        <v>0</v>
      </c>
      <c r="F26" s="2">
        <v>78</v>
      </c>
      <c r="G26" s="9" t="s">
        <v>51</v>
      </c>
      <c r="H26" s="10" t="s">
        <v>124</v>
      </c>
    </row>
    <row r="27" spans="1:12" x14ac:dyDescent="0.35">
      <c r="A27" s="2" t="s">
        <v>73</v>
      </c>
      <c r="B27" s="2">
        <v>9</v>
      </c>
      <c r="C27" s="2">
        <v>0</v>
      </c>
      <c r="D27" s="8">
        <v>510</v>
      </c>
      <c r="E27" s="2">
        <v>0</v>
      </c>
      <c r="F27" s="2">
        <v>76</v>
      </c>
      <c r="G27" s="9" t="s">
        <v>51</v>
      </c>
      <c r="H27" s="10" t="s">
        <v>124</v>
      </c>
    </row>
    <row r="28" spans="1:12" x14ac:dyDescent="0.35">
      <c r="A28" s="2" t="s">
        <v>75</v>
      </c>
      <c r="B28" s="2">
        <v>10</v>
      </c>
      <c r="C28" s="10">
        <v>0</v>
      </c>
      <c r="D28" s="10">
        <v>0</v>
      </c>
      <c r="E28" s="10">
        <v>0</v>
      </c>
      <c r="G28" s="9" t="s">
        <v>51</v>
      </c>
      <c r="H28" s="2" t="s">
        <v>130</v>
      </c>
    </row>
    <row r="29" spans="1:12" x14ac:dyDescent="0.35">
      <c r="A29" s="2" t="s">
        <v>76</v>
      </c>
      <c r="B29" s="2">
        <v>11</v>
      </c>
      <c r="C29" s="2">
        <v>0</v>
      </c>
      <c r="D29" s="8">
        <v>75</v>
      </c>
      <c r="E29" s="2">
        <v>0</v>
      </c>
      <c r="F29" s="2">
        <v>78</v>
      </c>
      <c r="G29" s="9" t="s">
        <v>51</v>
      </c>
      <c r="H29" s="10" t="s">
        <v>124</v>
      </c>
    </row>
    <row r="30" spans="1:12" x14ac:dyDescent="0.35">
      <c r="A30" s="2" t="s">
        <v>77</v>
      </c>
      <c r="B30" s="2">
        <v>12</v>
      </c>
      <c r="C30" s="8">
        <v>340</v>
      </c>
      <c r="D30" s="2">
        <v>0</v>
      </c>
      <c r="E30" s="2">
        <v>0</v>
      </c>
      <c r="F30" s="2">
        <v>76</v>
      </c>
      <c r="G30" s="9" t="s">
        <v>51</v>
      </c>
      <c r="H30" s="10" t="s">
        <v>124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60"/>
  <sheetViews>
    <sheetView topLeftCell="A26" zoomScale="80" zoomScaleNormal="80" workbookViewId="0">
      <selection activeCell="L18" sqref="L18"/>
    </sheetView>
  </sheetViews>
  <sheetFormatPr defaultRowHeight="12.75" x14ac:dyDescent="0.35"/>
  <cols>
    <col min="1" max="1" width="18.46484375" style="2" customWidth="1"/>
    <col min="2" max="2" width="10.46484375" style="2" customWidth="1"/>
    <col min="3" max="3" width="11.265625" style="2" customWidth="1"/>
    <col min="4" max="5" width="11.796875" style="2" customWidth="1"/>
    <col min="6" max="6" width="10.53125" style="2" customWidth="1"/>
    <col min="7" max="7" width="10" style="2" customWidth="1"/>
    <col min="8" max="8" width="9.73046875" style="2" customWidth="1"/>
    <col min="9" max="9" width="14.265625" style="2" customWidth="1"/>
    <col min="10" max="11" width="9.06640625" style="2"/>
    <col min="12" max="12" width="11.19921875" style="2" customWidth="1"/>
    <col min="13" max="13" width="13.19921875" style="2" customWidth="1"/>
    <col min="14" max="14" width="12.796875" style="2" customWidth="1"/>
    <col min="15" max="16384" width="9.06640625" style="2"/>
  </cols>
  <sheetData>
    <row r="1" spans="1:19" ht="13.15" x14ac:dyDescent="0.4">
      <c r="A1" s="1" t="s">
        <v>78</v>
      </c>
    </row>
    <row r="3" spans="1:19" ht="26.25" x14ac:dyDescent="0.4">
      <c r="A3" s="7" t="s">
        <v>4</v>
      </c>
      <c r="B3" s="7" t="s">
        <v>5</v>
      </c>
      <c r="C3" s="1" t="s">
        <v>8</v>
      </c>
      <c r="D3" s="1" t="s">
        <v>9</v>
      </c>
      <c r="E3" s="1" t="s">
        <v>10</v>
      </c>
      <c r="F3" s="6" t="s">
        <v>11</v>
      </c>
      <c r="G3" s="6"/>
      <c r="H3" s="6"/>
      <c r="I3" s="7" t="s">
        <v>48</v>
      </c>
    </row>
    <row r="4" spans="1:19" ht="13.15" x14ac:dyDescent="0.4">
      <c r="F4" s="1" t="s">
        <v>8</v>
      </c>
      <c r="G4" s="1" t="s">
        <v>80</v>
      </c>
      <c r="H4" s="1" t="s">
        <v>10</v>
      </c>
      <c r="P4" s="2">
        <v>1</v>
      </c>
      <c r="Q4" s="2" t="s">
        <v>126</v>
      </c>
      <c r="R4" s="2">
        <v>19.5</v>
      </c>
      <c r="S4" s="2" t="s">
        <v>128</v>
      </c>
    </row>
    <row r="5" spans="1:19" x14ac:dyDescent="0.35">
      <c r="A5" s="2" t="s">
        <v>79</v>
      </c>
      <c r="B5" s="2">
        <v>1</v>
      </c>
      <c r="C5" s="8">
        <v>200</v>
      </c>
      <c r="D5" s="8">
        <v>230</v>
      </c>
      <c r="E5" s="10">
        <v>0</v>
      </c>
      <c r="F5" s="2">
        <v>70</v>
      </c>
      <c r="G5" s="2">
        <v>70</v>
      </c>
      <c r="I5" s="9" t="s">
        <v>49</v>
      </c>
      <c r="R5" s="2">
        <f>R4/3600</f>
        <v>5.4166666666666669E-3</v>
      </c>
      <c r="S5" s="2" t="s">
        <v>125</v>
      </c>
    </row>
    <row r="6" spans="1:19" x14ac:dyDescent="0.35">
      <c r="A6" s="2" t="s">
        <v>81</v>
      </c>
      <c r="B6" s="2">
        <v>2</v>
      </c>
      <c r="C6" s="8">
        <v>0</v>
      </c>
      <c r="D6" s="10">
        <v>50</v>
      </c>
      <c r="E6" s="8">
        <v>440</v>
      </c>
      <c r="G6" s="2">
        <v>72</v>
      </c>
      <c r="H6" s="2">
        <v>73</v>
      </c>
      <c r="I6" s="9" t="s">
        <v>49</v>
      </c>
    </row>
    <row r="7" spans="1:19" x14ac:dyDescent="0.35">
      <c r="A7" s="2" t="s">
        <v>82</v>
      </c>
      <c r="B7" s="2">
        <v>3</v>
      </c>
      <c r="C7" s="10">
        <v>140</v>
      </c>
      <c r="D7" s="8">
        <v>130</v>
      </c>
      <c r="E7" s="8">
        <v>130</v>
      </c>
      <c r="F7" s="2">
        <v>73</v>
      </c>
      <c r="G7" s="2">
        <v>73</v>
      </c>
      <c r="H7" s="2">
        <v>78</v>
      </c>
      <c r="I7" s="9" t="s">
        <v>49</v>
      </c>
      <c r="L7" s="2" t="s">
        <v>147</v>
      </c>
    </row>
    <row r="8" spans="1:19" x14ac:dyDescent="0.35">
      <c r="A8" s="2" t="s">
        <v>83</v>
      </c>
      <c r="B8" s="2">
        <v>4</v>
      </c>
      <c r="C8" s="16">
        <v>460</v>
      </c>
      <c r="D8" s="10">
        <v>0</v>
      </c>
      <c r="E8" s="8">
        <v>0</v>
      </c>
      <c r="F8" s="2">
        <v>77</v>
      </c>
      <c r="I8" s="9" t="s">
        <v>49</v>
      </c>
      <c r="J8" s="2" t="s">
        <v>131</v>
      </c>
      <c r="K8" s="11"/>
      <c r="L8" s="2" t="s">
        <v>122</v>
      </c>
      <c r="M8" s="11" t="s">
        <v>123</v>
      </c>
      <c r="N8" s="11" t="s">
        <v>127</v>
      </c>
    </row>
    <row r="9" spans="1:19" x14ac:dyDescent="0.35">
      <c r="A9" s="2" t="s">
        <v>84</v>
      </c>
      <c r="B9" s="2">
        <v>5</v>
      </c>
      <c r="C9" s="16">
        <v>520</v>
      </c>
      <c r="D9" s="10">
        <v>0</v>
      </c>
      <c r="E9" s="8">
        <v>150</v>
      </c>
      <c r="F9" s="2">
        <v>77</v>
      </c>
      <c r="H9" s="2">
        <v>81</v>
      </c>
      <c r="I9" s="9" t="s">
        <v>49</v>
      </c>
      <c r="J9" s="2" t="s">
        <v>131</v>
      </c>
      <c r="M9" s="2" t="s">
        <v>125</v>
      </c>
      <c r="N9" s="2" t="s">
        <v>126</v>
      </c>
    </row>
    <row r="10" spans="1:19" x14ac:dyDescent="0.35">
      <c r="A10" s="2" t="s">
        <v>85</v>
      </c>
      <c r="B10" s="2">
        <v>6</v>
      </c>
      <c r="C10" s="10">
        <v>0</v>
      </c>
      <c r="D10" s="8">
        <v>610</v>
      </c>
      <c r="E10" s="8">
        <v>0</v>
      </c>
      <c r="G10" s="2">
        <v>76</v>
      </c>
      <c r="I10" s="9" t="s">
        <v>49</v>
      </c>
      <c r="L10" s="2">
        <v>200</v>
      </c>
      <c r="M10" s="15">
        <v>0.03</v>
      </c>
      <c r="N10" s="13">
        <f>M10/R$5</f>
        <v>5.5384615384615383</v>
      </c>
    </row>
    <row r="11" spans="1:19" x14ac:dyDescent="0.35">
      <c r="A11" s="2" t="s">
        <v>86</v>
      </c>
      <c r="B11" s="2">
        <v>7</v>
      </c>
      <c r="C11" s="8">
        <v>200</v>
      </c>
      <c r="D11" s="8">
        <v>200</v>
      </c>
      <c r="E11" s="8">
        <v>520</v>
      </c>
      <c r="F11" s="2">
        <v>76</v>
      </c>
      <c r="G11" s="2">
        <v>76</v>
      </c>
      <c r="H11" s="2">
        <v>77</v>
      </c>
      <c r="I11" s="9" t="s">
        <v>49</v>
      </c>
      <c r="L11" s="2">
        <v>230</v>
      </c>
      <c r="M11" s="15">
        <v>0.12</v>
      </c>
      <c r="N11" s="13">
        <f t="shared" ref="N11:N60" si="0">M11/R$5</f>
        <v>22.153846153846153</v>
      </c>
    </row>
    <row r="12" spans="1:19" x14ac:dyDescent="0.35">
      <c r="A12" s="2" t="s">
        <v>87</v>
      </c>
      <c r="B12" s="2">
        <v>8</v>
      </c>
      <c r="C12" s="8">
        <v>0</v>
      </c>
      <c r="D12" s="10">
        <v>0</v>
      </c>
      <c r="E12" s="8">
        <v>0</v>
      </c>
      <c r="I12" s="9" t="s">
        <v>49</v>
      </c>
      <c r="L12" s="2">
        <v>0</v>
      </c>
      <c r="M12" s="15">
        <v>0.1</v>
      </c>
      <c r="N12" s="13">
        <f t="shared" si="0"/>
        <v>18.461538461538463</v>
      </c>
    </row>
    <row r="13" spans="1:19" x14ac:dyDescent="0.35">
      <c r="A13" s="2" t="s">
        <v>88</v>
      </c>
      <c r="B13" s="2">
        <v>9</v>
      </c>
      <c r="C13" s="10">
        <v>110</v>
      </c>
      <c r="D13" s="8">
        <v>320</v>
      </c>
      <c r="E13" s="8">
        <v>0</v>
      </c>
      <c r="F13" s="2">
        <v>79</v>
      </c>
      <c r="G13" s="2">
        <v>81</v>
      </c>
      <c r="I13" s="9" t="s">
        <v>49</v>
      </c>
      <c r="L13" s="2">
        <v>0</v>
      </c>
      <c r="M13" s="15">
        <v>0</v>
      </c>
      <c r="N13" s="13">
        <f t="shared" si="0"/>
        <v>0</v>
      </c>
    </row>
    <row r="14" spans="1:19" x14ac:dyDescent="0.35">
      <c r="A14" s="2" t="s">
        <v>89</v>
      </c>
      <c r="B14" s="2">
        <v>10</v>
      </c>
      <c r="C14" s="8">
        <v>0</v>
      </c>
      <c r="D14" s="10">
        <v>0</v>
      </c>
      <c r="E14" s="8">
        <v>400</v>
      </c>
      <c r="H14" s="2">
        <v>84</v>
      </c>
      <c r="I14" s="9" t="s">
        <v>49</v>
      </c>
      <c r="L14" s="2">
        <v>50</v>
      </c>
      <c r="M14" s="15">
        <v>0.08</v>
      </c>
      <c r="N14" s="13">
        <f t="shared" si="0"/>
        <v>14.769230769230768</v>
      </c>
    </row>
    <row r="15" spans="1:19" x14ac:dyDescent="0.35">
      <c r="A15" s="2" t="s">
        <v>90</v>
      </c>
      <c r="B15" s="2">
        <v>11</v>
      </c>
      <c r="C15" s="16">
        <v>680</v>
      </c>
      <c r="D15" s="16">
        <v>145</v>
      </c>
      <c r="E15" s="8">
        <v>0</v>
      </c>
      <c r="F15" s="2">
        <v>83</v>
      </c>
      <c r="G15" s="2">
        <v>81</v>
      </c>
      <c r="I15" s="9" t="s">
        <v>49</v>
      </c>
      <c r="J15" s="2" t="s">
        <v>131</v>
      </c>
      <c r="L15" s="2">
        <v>440</v>
      </c>
      <c r="M15" s="15">
        <v>0</v>
      </c>
      <c r="N15" s="13">
        <f t="shared" si="0"/>
        <v>0</v>
      </c>
    </row>
    <row r="16" spans="1:19" x14ac:dyDescent="0.35">
      <c r="A16" s="2" t="s">
        <v>91</v>
      </c>
      <c r="B16" s="2">
        <v>12</v>
      </c>
      <c r="C16" s="10">
        <v>150</v>
      </c>
      <c r="D16" s="8">
        <v>620</v>
      </c>
      <c r="E16" s="10">
        <v>155</v>
      </c>
      <c r="F16" s="2">
        <v>81</v>
      </c>
      <c r="G16" s="2">
        <v>80</v>
      </c>
      <c r="H16" s="2">
        <v>85</v>
      </c>
      <c r="I16" s="9" t="s">
        <v>49</v>
      </c>
      <c r="L16" s="2">
        <v>140</v>
      </c>
      <c r="M16" s="15">
        <v>0</v>
      </c>
      <c r="N16" s="13">
        <f t="shared" si="0"/>
        <v>0</v>
      </c>
    </row>
    <row r="17" spans="1:14" x14ac:dyDescent="0.35">
      <c r="A17" s="2" t="s">
        <v>92</v>
      </c>
      <c r="B17" s="2">
        <v>13</v>
      </c>
      <c r="C17" s="16">
        <v>140</v>
      </c>
      <c r="D17" s="10">
        <v>0</v>
      </c>
      <c r="E17" s="8">
        <v>135</v>
      </c>
      <c r="F17" s="2">
        <v>80</v>
      </c>
      <c r="H17" s="2">
        <v>87</v>
      </c>
      <c r="I17" s="9" t="s">
        <v>49</v>
      </c>
      <c r="J17" s="2" t="s">
        <v>131</v>
      </c>
      <c r="L17" s="2">
        <v>130</v>
      </c>
      <c r="M17" s="15">
        <v>0.13</v>
      </c>
      <c r="N17" s="13">
        <f t="shared" si="0"/>
        <v>24</v>
      </c>
    </row>
    <row r="18" spans="1:14" x14ac:dyDescent="0.35">
      <c r="I18" s="9"/>
      <c r="L18" s="2">
        <v>130</v>
      </c>
      <c r="M18" s="15">
        <v>0.16</v>
      </c>
      <c r="N18" s="13">
        <f t="shared" si="0"/>
        <v>29.538461538461537</v>
      </c>
    </row>
    <row r="19" spans="1:14" ht="16.5" customHeight="1" x14ac:dyDescent="0.4">
      <c r="A19" s="1"/>
      <c r="I19" s="9"/>
      <c r="L19" s="16">
        <v>460</v>
      </c>
      <c r="M19" s="17">
        <v>5.24</v>
      </c>
      <c r="N19" s="18">
        <f t="shared" si="0"/>
        <v>967.38461538461536</v>
      </c>
    </row>
    <row r="20" spans="1:14" x14ac:dyDescent="0.35">
      <c r="A20" s="2" t="s">
        <v>93</v>
      </c>
      <c r="B20" s="2">
        <v>14</v>
      </c>
      <c r="C20" s="2" t="s">
        <v>94</v>
      </c>
      <c r="I20" s="9" t="s">
        <v>51</v>
      </c>
      <c r="L20" s="16">
        <v>0</v>
      </c>
      <c r="M20" s="17">
        <v>0</v>
      </c>
      <c r="N20" s="18">
        <f t="shared" si="0"/>
        <v>0</v>
      </c>
    </row>
    <row r="21" spans="1:14" x14ac:dyDescent="0.35">
      <c r="A21" s="2" t="s">
        <v>95</v>
      </c>
      <c r="B21" s="2">
        <v>15</v>
      </c>
      <c r="C21" s="8">
        <v>300</v>
      </c>
      <c r="D21" s="8">
        <v>190</v>
      </c>
      <c r="E21" s="10">
        <v>0</v>
      </c>
      <c r="F21" s="2">
        <v>84</v>
      </c>
      <c r="G21" s="2">
        <v>85</v>
      </c>
      <c r="I21" s="9" t="s">
        <v>51</v>
      </c>
      <c r="L21" s="2">
        <v>0</v>
      </c>
      <c r="M21" s="15">
        <v>0</v>
      </c>
      <c r="N21" s="13">
        <f t="shared" si="0"/>
        <v>0</v>
      </c>
    </row>
    <row r="22" spans="1:14" x14ac:dyDescent="0.35">
      <c r="A22" s="2" t="s">
        <v>27</v>
      </c>
      <c r="B22" s="2">
        <v>16</v>
      </c>
      <c r="C22" s="8">
        <v>610</v>
      </c>
      <c r="D22" s="10">
        <v>0</v>
      </c>
      <c r="E22" s="16">
        <v>160</v>
      </c>
      <c r="F22" s="2">
        <v>81</v>
      </c>
      <c r="H22" s="2">
        <v>84</v>
      </c>
      <c r="I22" s="9" t="s">
        <v>51</v>
      </c>
      <c r="J22" s="2" t="s">
        <v>131</v>
      </c>
      <c r="L22" s="2">
        <v>520</v>
      </c>
      <c r="M22" s="15">
        <v>0.16</v>
      </c>
      <c r="N22" s="13">
        <f t="shared" si="0"/>
        <v>29.538461538461537</v>
      </c>
    </row>
    <row r="23" spans="1:14" x14ac:dyDescent="0.35">
      <c r="A23" s="2" t="s">
        <v>96</v>
      </c>
      <c r="B23" s="2">
        <v>17</v>
      </c>
      <c r="C23" s="10">
        <v>0</v>
      </c>
      <c r="D23" s="8">
        <v>240</v>
      </c>
      <c r="E23" s="8">
        <v>0</v>
      </c>
      <c r="G23" s="2">
        <v>84</v>
      </c>
      <c r="I23" s="9" t="s">
        <v>51</v>
      </c>
      <c r="L23" s="2">
        <v>0</v>
      </c>
      <c r="M23" s="15">
        <v>0</v>
      </c>
      <c r="N23" s="13">
        <f t="shared" si="0"/>
        <v>0</v>
      </c>
    </row>
    <row r="24" spans="1:14" x14ac:dyDescent="0.35">
      <c r="A24" s="2" t="s">
        <v>97</v>
      </c>
      <c r="B24" s="2">
        <v>18</v>
      </c>
      <c r="C24" s="8">
        <v>500</v>
      </c>
      <c r="D24" s="8">
        <v>100</v>
      </c>
      <c r="E24" s="8">
        <v>300</v>
      </c>
      <c r="F24" s="2">
        <v>81</v>
      </c>
      <c r="G24" s="2">
        <v>84</v>
      </c>
      <c r="H24" s="2">
        <v>80</v>
      </c>
      <c r="I24" s="9" t="s">
        <v>51</v>
      </c>
      <c r="L24" s="2">
        <v>150</v>
      </c>
      <c r="M24" s="15">
        <v>0.78</v>
      </c>
      <c r="N24" s="13">
        <f t="shared" si="0"/>
        <v>144</v>
      </c>
    </row>
    <row r="25" spans="1:14" x14ac:dyDescent="0.35">
      <c r="L25" s="2">
        <v>0</v>
      </c>
      <c r="M25" s="15">
        <v>0.11</v>
      </c>
      <c r="N25" s="13">
        <f t="shared" si="0"/>
        <v>20.307692307692307</v>
      </c>
    </row>
    <row r="26" spans="1:14" x14ac:dyDescent="0.35">
      <c r="L26" s="2">
        <v>610</v>
      </c>
      <c r="M26" s="15">
        <v>0.17</v>
      </c>
      <c r="N26" s="13">
        <f t="shared" si="0"/>
        <v>31.384615384615387</v>
      </c>
    </row>
    <row r="27" spans="1:14" x14ac:dyDescent="0.35">
      <c r="L27" s="2">
        <v>0</v>
      </c>
      <c r="M27" s="15">
        <v>0</v>
      </c>
      <c r="N27" s="13">
        <f t="shared" si="0"/>
        <v>0</v>
      </c>
    </row>
    <row r="28" spans="1:14" x14ac:dyDescent="0.35">
      <c r="L28" s="2">
        <v>200</v>
      </c>
      <c r="M28" s="15">
        <v>0.22</v>
      </c>
      <c r="N28" s="13">
        <f t="shared" si="0"/>
        <v>40.615384615384613</v>
      </c>
    </row>
    <row r="29" spans="1:14" x14ac:dyDescent="0.35">
      <c r="L29" s="2">
        <v>200</v>
      </c>
      <c r="M29" s="15">
        <v>0.17</v>
      </c>
      <c r="N29" s="13">
        <f t="shared" si="0"/>
        <v>31.384615384615387</v>
      </c>
    </row>
    <row r="30" spans="1:14" x14ac:dyDescent="0.35">
      <c r="L30" s="2">
        <v>520</v>
      </c>
      <c r="M30" s="15">
        <v>0.22</v>
      </c>
      <c r="N30" s="13">
        <f t="shared" si="0"/>
        <v>40.615384615384613</v>
      </c>
    </row>
    <row r="31" spans="1:14" x14ac:dyDescent="0.35">
      <c r="L31" s="2">
        <v>0</v>
      </c>
      <c r="M31" s="15">
        <v>0</v>
      </c>
      <c r="N31" s="13">
        <f t="shared" si="0"/>
        <v>0</v>
      </c>
    </row>
    <row r="32" spans="1:14" x14ac:dyDescent="0.35">
      <c r="L32" s="2">
        <v>0</v>
      </c>
      <c r="M32" s="15">
        <v>0.15</v>
      </c>
      <c r="N32" s="13">
        <f t="shared" si="0"/>
        <v>27.69230769230769</v>
      </c>
    </row>
    <row r="33" spans="12:16" x14ac:dyDescent="0.35">
      <c r="L33" s="2">
        <v>0</v>
      </c>
      <c r="M33" s="15">
        <v>0</v>
      </c>
      <c r="N33" s="13">
        <f t="shared" si="0"/>
        <v>0</v>
      </c>
    </row>
    <row r="34" spans="12:16" x14ac:dyDescent="0.35">
      <c r="L34" s="2">
        <v>110</v>
      </c>
      <c r="M34" s="15">
        <v>0</v>
      </c>
      <c r="N34" s="13">
        <f t="shared" si="0"/>
        <v>0</v>
      </c>
    </row>
    <row r="35" spans="12:16" x14ac:dyDescent="0.35">
      <c r="L35" s="2">
        <v>320</v>
      </c>
      <c r="M35" s="15">
        <v>0.11</v>
      </c>
      <c r="N35" s="13">
        <f t="shared" si="0"/>
        <v>20.307692307692307</v>
      </c>
    </row>
    <row r="36" spans="12:16" x14ac:dyDescent="0.35">
      <c r="L36" s="2">
        <v>0</v>
      </c>
      <c r="M36" s="15">
        <v>0</v>
      </c>
      <c r="N36" s="13">
        <f t="shared" si="0"/>
        <v>0</v>
      </c>
    </row>
    <row r="37" spans="12:16" x14ac:dyDescent="0.35">
      <c r="L37" s="2">
        <v>0</v>
      </c>
      <c r="M37" s="15">
        <v>0</v>
      </c>
      <c r="N37" s="13">
        <f t="shared" si="0"/>
        <v>0</v>
      </c>
    </row>
    <row r="38" spans="12:16" x14ac:dyDescent="0.35">
      <c r="L38" s="16">
        <v>0</v>
      </c>
      <c r="M38" s="17">
        <v>0.1</v>
      </c>
      <c r="N38" s="18">
        <f t="shared" si="0"/>
        <v>18.461538461538463</v>
      </c>
    </row>
    <row r="39" spans="12:16" x14ac:dyDescent="0.35">
      <c r="L39" s="16">
        <v>400</v>
      </c>
      <c r="M39" s="17">
        <v>2.37</v>
      </c>
      <c r="N39" s="18">
        <f t="shared" si="0"/>
        <v>437.53846153846155</v>
      </c>
    </row>
    <row r="40" spans="12:16" x14ac:dyDescent="0.35">
      <c r="L40" s="2">
        <v>680</v>
      </c>
      <c r="N40" s="13">
        <f t="shared" si="0"/>
        <v>0</v>
      </c>
      <c r="O40" s="2" t="s">
        <v>134</v>
      </c>
      <c r="P40" s="2" t="s">
        <v>135</v>
      </c>
    </row>
    <row r="41" spans="12:16" x14ac:dyDescent="0.35">
      <c r="L41" s="2">
        <v>145</v>
      </c>
      <c r="N41" s="13">
        <f t="shared" si="0"/>
        <v>0</v>
      </c>
      <c r="O41" s="2" t="s">
        <v>134</v>
      </c>
    </row>
    <row r="42" spans="12:16" x14ac:dyDescent="0.35">
      <c r="L42" s="2">
        <v>0</v>
      </c>
      <c r="N42" s="13">
        <f t="shared" si="0"/>
        <v>0</v>
      </c>
      <c r="O42" s="2" t="s">
        <v>134</v>
      </c>
    </row>
    <row r="43" spans="12:16" x14ac:dyDescent="0.35">
      <c r="L43" s="2">
        <v>150</v>
      </c>
      <c r="M43" s="2">
        <v>0</v>
      </c>
      <c r="N43" s="13">
        <f t="shared" si="0"/>
        <v>0</v>
      </c>
    </row>
    <row r="44" spans="12:16" x14ac:dyDescent="0.35">
      <c r="L44" s="2">
        <v>620</v>
      </c>
      <c r="M44" s="2">
        <v>0.06</v>
      </c>
      <c r="N44" s="13">
        <f t="shared" si="0"/>
        <v>11.076923076923077</v>
      </c>
    </row>
    <row r="45" spans="12:16" x14ac:dyDescent="0.35">
      <c r="L45" s="2">
        <v>155</v>
      </c>
      <c r="M45" s="2">
        <v>0</v>
      </c>
      <c r="N45" s="13">
        <f t="shared" si="0"/>
        <v>0</v>
      </c>
    </row>
    <row r="46" spans="12:16" x14ac:dyDescent="0.35">
      <c r="L46" s="2">
        <v>140</v>
      </c>
      <c r="M46" s="2">
        <v>0.08</v>
      </c>
      <c r="N46" s="13">
        <f t="shared" si="0"/>
        <v>14.769230769230768</v>
      </c>
    </row>
    <row r="47" spans="12:16" x14ac:dyDescent="0.35">
      <c r="L47" s="2">
        <v>0</v>
      </c>
      <c r="M47" s="2">
        <v>0</v>
      </c>
      <c r="N47" s="13">
        <f t="shared" si="0"/>
        <v>0</v>
      </c>
    </row>
    <row r="48" spans="12:16" x14ac:dyDescent="0.35">
      <c r="L48" s="2">
        <v>135</v>
      </c>
      <c r="M48" s="2">
        <v>0.13</v>
      </c>
      <c r="N48" s="13">
        <f t="shared" si="0"/>
        <v>24</v>
      </c>
    </row>
    <row r="49" spans="12:14" x14ac:dyDescent="0.35">
      <c r="L49" s="2">
        <v>300</v>
      </c>
      <c r="M49" s="2">
        <v>1.52</v>
      </c>
      <c r="N49" s="13">
        <f t="shared" si="0"/>
        <v>280.61538461538458</v>
      </c>
    </row>
    <row r="50" spans="12:14" x14ac:dyDescent="0.35">
      <c r="L50" s="2">
        <v>190</v>
      </c>
      <c r="M50" s="2">
        <v>0.25</v>
      </c>
      <c r="N50" s="13">
        <f t="shared" si="0"/>
        <v>46.153846153846153</v>
      </c>
    </row>
    <row r="51" spans="12:14" x14ac:dyDescent="0.35">
      <c r="L51" s="2">
        <v>0</v>
      </c>
      <c r="M51" s="2">
        <v>0.08</v>
      </c>
      <c r="N51" s="13">
        <f t="shared" si="0"/>
        <v>14.769230769230768</v>
      </c>
    </row>
    <row r="52" spans="12:14" x14ac:dyDescent="0.35">
      <c r="L52" s="2">
        <v>610</v>
      </c>
      <c r="M52" s="2">
        <v>0.2</v>
      </c>
      <c r="N52" s="13">
        <f t="shared" si="0"/>
        <v>36.923076923076927</v>
      </c>
    </row>
    <row r="53" spans="12:14" x14ac:dyDescent="0.35">
      <c r="L53" s="2">
        <v>0</v>
      </c>
      <c r="M53" s="2">
        <v>0</v>
      </c>
      <c r="N53" s="13">
        <f t="shared" si="0"/>
        <v>0</v>
      </c>
    </row>
    <row r="54" spans="12:14" x14ac:dyDescent="0.35">
      <c r="L54" s="2">
        <v>160</v>
      </c>
      <c r="M54" s="2">
        <v>0.05</v>
      </c>
      <c r="N54" s="13">
        <f t="shared" si="0"/>
        <v>9.2307692307692317</v>
      </c>
    </row>
    <row r="55" spans="12:14" x14ac:dyDescent="0.35">
      <c r="L55" s="2">
        <v>0</v>
      </c>
      <c r="M55" s="2">
        <v>0.69</v>
      </c>
      <c r="N55" s="13">
        <f t="shared" si="0"/>
        <v>127.38461538461537</v>
      </c>
    </row>
    <row r="56" spans="12:14" x14ac:dyDescent="0.35">
      <c r="L56" s="2">
        <v>240</v>
      </c>
      <c r="M56" s="2">
        <v>0.16</v>
      </c>
      <c r="N56" s="13">
        <f t="shared" si="0"/>
        <v>29.538461538461537</v>
      </c>
    </row>
    <row r="57" spans="12:14" x14ac:dyDescent="0.35">
      <c r="L57" s="2">
        <v>0</v>
      </c>
      <c r="M57" s="2">
        <v>0</v>
      </c>
      <c r="N57" s="13">
        <f t="shared" si="0"/>
        <v>0</v>
      </c>
    </row>
    <row r="58" spans="12:14" x14ac:dyDescent="0.35">
      <c r="L58" s="2">
        <v>500</v>
      </c>
      <c r="M58" s="2">
        <v>0.39</v>
      </c>
      <c r="N58" s="13">
        <f t="shared" si="0"/>
        <v>72</v>
      </c>
    </row>
    <row r="59" spans="12:14" x14ac:dyDescent="0.35">
      <c r="L59" s="2">
        <v>100</v>
      </c>
      <c r="M59" s="2">
        <v>0.57999999999999996</v>
      </c>
      <c r="N59" s="13">
        <f t="shared" si="0"/>
        <v>107.07692307692307</v>
      </c>
    </row>
    <row r="60" spans="12:14" x14ac:dyDescent="0.35">
      <c r="L60" s="2">
        <v>300</v>
      </c>
      <c r="M60" s="2">
        <v>0.21</v>
      </c>
      <c r="N60" s="13">
        <f t="shared" si="0"/>
        <v>38.769230769230766</v>
      </c>
    </row>
  </sheetData>
  <mergeCells count="1">
    <mergeCell ref="F3:H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22"/>
  <sheetViews>
    <sheetView tabSelected="1" zoomScale="80" zoomScaleNormal="80" workbookViewId="0">
      <selection activeCell="D32" sqref="D32"/>
    </sheetView>
  </sheetViews>
  <sheetFormatPr defaultRowHeight="12.75" x14ac:dyDescent="0.35"/>
  <cols>
    <col min="1" max="1" width="18.46484375" style="2" customWidth="1"/>
    <col min="2" max="2" width="9.73046875" style="2" customWidth="1"/>
    <col min="3" max="3" width="10.73046875" style="2" customWidth="1"/>
    <col min="4" max="4" width="11" style="2" customWidth="1"/>
    <col min="5" max="5" width="10.73046875" style="2" customWidth="1"/>
    <col min="6" max="6" width="12.796875" style="2" customWidth="1"/>
    <col min="7" max="7" width="14.73046875" style="2" customWidth="1"/>
    <col min="8" max="10" width="9.06640625" style="2"/>
    <col min="11" max="11" width="11.265625" style="2" customWidth="1"/>
    <col min="12" max="12" width="12.73046875" style="2" customWidth="1"/>
    <col min="13" max="13" width="13" style="2" customWidth="1"/>
    <col min="14" max="16384" width="9.06640625" style="2"/>
  </cols>
  <sheetData>
    <row r="1" spans="1:16" ht="13.15" x14ac:dyDescent="0.4">
      <c r="A1" s="1" t="s">
        <v>105</v>
      </c>
    </row>
    <row r="2" spans="1:16" ht="16.5" customHeight="1" x14ac:dyDescent="0.35">
      <c r="A2" s="2" t="s">
        <v>98</v>
      </c>
    </row>
    <row r="4" spans="1:16" ht="26.25" x14ac:dyDescent="0.4">
      <c r="A4" s="7" t="s">
        <v>4</v>
      </c>
      <c r="B4" s="7" t="s">
        <v>5</v>
      </c>
      <c r="C4" s="1" t="s">
        <v>8</v>
      </c>
      <c r="D4" s="1" t="s">
        <v>9</v>
      </c>
      <c r="E4" s="1" t="s">
        <v>10</v>
      </c>
      <c r="F4" s="1" t="s">
        <v>11</v>
      </c>
      <c r="G4" s="7" t="s">
        <v>48</v>
      </c>
    </row>
    <row r="5" spans="1:16" x14ac:dyDescent="0.35">
      <c r="M5" s="2">
        <v>1</v>
      </c>
      <c r="N5" s="2" t="s">
        <v>126</v>
      </c>
      <c r="O5" s="2">
        <v>19.5</v>
      </c>
      <c r="P5" s="2" t="s">
        <v>128</v>
      </c>
    </row>
    <row r="6" spans="1:16" ht="13.15" x14ac:dyDescent="0.4">
      <c r="A6" s="2" t="s">
        <v>99</v>
      </c>
      <c r="B6" s="2">
        <v>1</v>
      </c>
      <c r="C6" s="2">
        <v>250</v>
      </c>
      <c r="D6" s="2">
        <v>0</v>
      </c>
      <c r="E6" s="2">
        <v>0</v>
      </c>
      <c r="F6" s="2">
        <v>52</v>
      </c>
      <c r="G6" s="9" t="s">
        <v>51</v>
      </c>
      <c r="H6" s="2" t="s">
        <v>132</v>
      </c>
      <c r="J6" s="1" t="s">
        <v>148</v>
      </c>
      <c r="O6" s="2">
        <f>O5/3600</f>
        <v>5.4166666666666669E-3</v>
      </c>
      <c r="P6" s="2" t="s">
        <v>125</v>
      </c>
    </row>
    <row r="7" spans="1:16" x14ac:dyDescent="0.35">
      <c r="A7" s="2" t="s">
        <v>100</v>
      </c>
      <c r="B7" s="2">
        <v>2</v>
      </c>
      <c r="C7" s="8">
        <v>500</v>
      </c>
      <c r="D7" s="2">
        <v>0</v>
      </c>
      <c r="E7" s="2">
        <v>0</v>
      </c>
      <c r="F7" s="2">
        <v>51</v>
      </c>
      <c r="G7" s="9" t="s">
        <v>51</v>
      </c>
      <c r="J7" s="2" t="s">
        <v>122</v>
      </c>
      <c r="K7" s="11" t="s">
        <v>123</v>
      </c>
      <c r="L7" s="11" t="s">
        <v>127</v>
      </c>
    </row>
    <row r="8" spans="1:16" x14ac:dyDescent="0.35">
      <c r="A8" s="2" t="s">
        <v>101</v>
      </c>
      <c r="B8" s="2">
        <v>3</v>
      </c>
      <c r="C8" s="2">
        <v>300</v>
      </c>
      <c r="D8" s="2">
        <v>0</v>
      </c>
      <c r="E8" s="2">
        <v>0</v>
      </c>
      <c r="F8" s="2">
        <v>52</v>
      </c>
      <c r="G8" s="9" t="s">
        <v>51</v>
      </c>
      <c r="H8" s="2" t="s">
        <v>132</v>
      </c>
      <c r="K8" s="2" t="s">
        <v>125</v>
      </c>
      <c r="L8" s="2" t="s">
        <v>126</v>
      </c>
    </row>
    <row r="9" spans="1:16" x14ac:dyDescent="0.35">
      <c r="A9" s="2" t="s">
        <v>102</v>
      </c>
      <c r="B9" s="2">
        <v>4</v>
      </c>
      <c r="C9" s="2">
        <v>520</v>
      </c>
      <c r="D9" s="2">
        <v>0</v>
      </c>
      <c r="E9" s="2">
        <v>0</v>
      </c>
      <c r="F9" s="2">
        <v>51</v>
      </c>
      <c r="G9" s="9" t="s">
        <v>51</v>
      </c>
      <c r="H9" s="2" t="s">
        <v>132</v>
      </c>
      <c r="K9" s="15"/>
      <c r="L9" s="13"/>
    </row>
    <row r="10" spans="1:16" x14ac:dyDescent="0.35">
      <c r="A10" s="2" t="s">
        <v>103</v>
      </c>
      <c r="B10" s="2">
        <v>5</v>
      </c>
      <c r="C10" s="8">
        <v>200</v>
      </c>
      <c r="D10" s="2">
        <v>0</v>
      </c>
      <c r="E10" s="2">
        <v>0</v>
      </c>
      <c r="F10" s="2">
        <v>53</v>
      </c>
      <c r="G10" s="9" t="s">
        <v>51</v>
      </c>
      <c r="J10" s="2">
        <v>500</v>
      </c>
      <c r="K10" s="15">
        <v>0.46</v>
      </c>
      <c r="L10" s="13">
        <f t="shared" ref="L10" si="0">K10/O$6</f>
        <v>84.92307692307692</v>
      </c>
    </row>
    <row r="11" spans="1:16" x14ac:dyDescent="0.35">
      <c r="A11" s="2" t="s">
        <v>104</v>
      </c>
      <c r="B11" s="2">
        <v>6</v>
      </c>
      <c r="C11" s="10">
        <v>0</v>
      </c>
      <c r="D11" s="10">
        <v>0</v>
      </c>
      <c r="E11" s="10">
        <v>0</v>
      </c>
      <c r="G11" s="9" t="s">
        <v>51</v>
      </c>
      <c r="J11" s="2">
        <v>200</v>
      </c>
      <c r="K11" s="15">
        <v>2.57</v>
      </c>
      <c r="L11" s="13">
        <f t="shared" ref="L11:L19" si="1">K11/O$6</f>
        <v>474.4615384615384</v>
      </c>
    </row>
    <row r="12" spans="1:16" x14ac:dyDescent="0.35">
      <c r="G12" s="9"/>
      <c r="J12" s="2">
        <v>0</v>
      </c>
      <c r="K12" s="15">
        <v>0.01</v>
      </c>
      <c r="L12" s="13">
        <f t="shared" si="1"/>
        <v>1.846153846153846</v>
      </c>
    </row>
    <row r="13" spans="1:16" x14ac:dyDescent="0.35">
      <c r="A13" s="2" t="s">
        <v>106</v>
      </c>
      <c r="B13" s="2">
        <v>7</v>
      </c>
      <c r="C13" s="8">
        <v>750</v>
      </c>
      <c r="D13" s="2">
        <v>0</v>
      </c>
      <c r="E13" s="2">
        <v>0</v>
      </c>
      <c r="F13" s="2">
        <v>51</v>
      </c>
      <c r="G13" s="9" t="s">
        <v>51</v>
      </c>
      <c r="J13" s="2">
        <v>750</v>
      </c>
      <c r="K13" s="15">
        <v>3.44</v>
      </c>
      <c r="L13" s="13">
        <f t="shared" si="1"/>
        <v>635.07692307692309</v>
      </c>
    </row>
    <row r="14" spans="1:16" x14ac:dyDescent="0.35">
      <c r="A14" s="2" t="s">
        <v>107</v>
      </c>
      <c r="B14" s="2">
        <v>8</v>
      </c>
      <c r="C14" s="8">
        <v>510</v>
      </c>
      <c r="D14" s="2">
        <v>0</v>
      </c>
      <c r="E14" s="2">
        <v>0</v>
      </c>
      <c r="F14" s="2">
        <v>52</v>
      </c>
      <c r="G14" s="9" t="s">
        <v>51</v>
      </c>
      <c r="J14" s="2">
        <v>510</v>
      </c>
      <c r="K14" s="15">
        <v>0.59</v>
      </c>
      <c r="L14" s="13">
        <f t="shared" si="1"/>
        <v>108.92307692307692</v>
      </c>
    </row>
    <row r="15" spans="1:16" x14ac:dyDescent="0.35">
      <c r="A15" s="2" t="s">
        <v>108</v>
      </c>
      <c r="B15" s="2">
        <v>9</v>
      </c>
      <c r="C15" s="8">
        <v>240</v>
      </c>
      <c r="D15" s="2">
        <v>0</v>
      </c>
      <c r="E15" s="2">
        <v>0</v>
      </c>
      <c r="F15" s="2">
        <v>52</v>
      </c>
      <c r="G15" s="9" t="s">
        <v>51</v>
      </c>
      <c r="J15" s="2">
        <v>240</v>
      </c>
      <c r="K15" s="15">
        <v>0.18</v>
      </c>
      <c r="L15" s="13">
        <f t="shared" si="1"/>
        <v>33.230769230769226</v>
      </c>
    </row>
    <row r="16" spans="1:16" x14ac:dyDescent="0.35">
      <c r="A16" s="2" t="s">
        <v>109</v>
      </c>
      <c r="B16" s="2">
        <v>10</v>
      </c>
      <c r="C16" s="8">
        <v>420</v>
      </c>
      <c r="D16" s="2">
        <v>0</v>
      </c>
      <c r="E16" s="2">
        <v>0</v>
      </c>
      <c r="F16" s="2">
        <v>52</v>
      </c>
      <c r="G16" s="9" t="s">
        <v>51</v>
      </c>
      <c r="J16" s="2">
        <v>420</v>
      </c>
      <c r="K16" s="15">
        <v>0.47</v>
      </c>
      <c r="L16" s="13">
        <f t="shared" si="1"/>
        <v>86.769230769230759</v>
      </c>
    </row>
    <row r="17" spans="1:12" x14ac:dyDescent="0.35">
      <c r="A17" s="2" t="s">
        <v>110</v>
      </c>
      <c r="B17" s="2">
        <v>11</v>
      </c>
      <c r="C17" s="8">
        <v>130</v>
      </c>
      <c r="D17" s="2">
        <v>0</v>
      </c>
      <c r="E17" s="2">
        <v>0</v>
      </c>
      <c r="F17" s="2">
        <v>56</v>
      </c>
      <c r="G17" s="9" t="s">
        <v>51</v>
      </c>
      <c r="J17" s="2">
        <v>130</v>
      </c>
      <c r="K17" s="15">
        <v>0.28000000000000003</v>
      </c>
      <c r="L17" s="13">
        <f t="shared" si="1"/>
        <v>51.692307692307693</v>
      </c>
    </row>
    <row r="18" spans="1:12" x14ac:dyDescent="0.35">
      <c r="A18" s="2" t="s">
        <v>111</v>
      </c>
      <c r="B18" s="2">
        <v>12</v>
      </c>
      <c r="C18" s="10">
        <v>0</v>
      </c>
      <c r="D18" s="10">
        <v>0</v>
      </c>
      <c r="E18" s="10">
        <v>0</v>
      </c>
      <c r="G18" s="9" t="s">
        <v>51</v>
      </c>
      <c r="J18" s="2">
        <v>0</v>
      </c>
      <c r="K18" s="15">
        <v>0.31</v>
      </c>
      <c r="L18" s="13">
        <f t="shared" si="1"/>
        <v>57.230769230769226</v>
      </c>
    </row>
    <row r="19" spans="1:12" x14ac:dyDescent="0.35">
      <c r="A19" s="2" t="s">
        <v>112</v>
      </c>
      <c r="B19" s="2">
        <v>13</v>
      </c>
      <c r="C19" s="8">
        <v>300</v>
      </c>
      <c r="D19" s="2">
        <v>0</v>
      </c>
      <c r="E19" s="2">
        <v>0</v>
      </c>
      <c r="F19" s="2">
        <v>60</v>
      </c>
      <c r="G19" s="9" t="s">
        <v>51</v>
      </c>
      <c r="J19" s="2">
        <v>300</v>
      </c>
      <c r="K19" s="15">
        <v>0.51</v>
      </c>
      <c r="L19" s="13">
        <f t="shared" si="1"/>
        <v>94.153846153846146</v>
      </c>
    </row>
    <row r="20" spans="1:12" ht="15" customHeight="1" x14ac:dyDescent="0.4">
      <c r="A20" s="1"/>
    </row>
    <row r="21" spans="1:12" ht="13.15" x14ac:dyDescent="0.4">
      <c r="A21" s="1"/>
    </row>
    <row r="22" spans="1:12" ht="13.15" x14ac:dyDescent="0.4">
      <c r="A22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ReadME</vt:lpstr>
      <vt:lpstr>Day1_5_21</vt:lpstr>
      <vt:lpstr>Day2_5_22</vt:lpstr>
      <vt:lpstr>Day3_5_23</vt:lpstr>
      <vt:lpstr>Day4_5_24</vt:lpstr>
      <vt:lpstr>Day5_5_25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2019-07-12T02:14:11Z</dcterms:modified>
</cp:coreProperties>
</file>