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81082DDB-D2C8-48A0-A0CE-E248F202DB4C}" xr6:coauthVersionLast="43" xr6:coauthVersionMax="43" xr10:uidLastSave="{00000000-0000-0000-0000-000000000000}"/>
  <bookViews>
    <workbookView xWindow="-110" yWindow="-110" windowWidth="22780" windowHeight="14660" activeTab="1" xr2:uid="{00000000-000D-0000-FFFF-FFFF00000000}"/>
  </bookViews>
  <sheets>
    <sheet name="Read ME" sheetId="6" r:id="rId1"/>
    <sheet name="Day1_4_9" sheetId="1" r:id="rId2"/>
    <sheet name="Day2_4_10" sheetId="3" r:id="rId3"/>
    <sheet name="Day3_4_11" sheetId="2" r:id="rId4"/>
    <sheet name="Day4_4_12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9" i="4" l="1"/>
  <c r="N49" i="4"/>
  <c r="O48" i="4"/>
  <c r="N48" i="4"/>
  <c r="O47" i="4" l="1"/>
  <c r="N47" i="4"/>
  <c r="O46" i="4"/>
  <c r="N46" i="4"/>
  <c r="N84" i="4" l="1"/>
  <c r="O84" i="4"/>
  <c r="N83" i="4"/>
  <c r="O83" i="4"/>
  <c r="N82" i="4"/>
  <c r="O82" i="4"/>
  <c r="N81" i="4"/>
  <c r="O81" i="4"/>
  <c r="N80" i="4"/>
  <c r="O80" i="4"/>
  <c r="N79" i="4"/>
  <c r="O79" i="4"/>
  <c r="N78" i="4"/>
  <c r="O78" i="4"/>
  <c r="N77" i="4"/>
  <c r="O77" i="4"/>
  <c r="N76" i="4"/>
  <c r="O76" i="4"/>
  <c r="N75" i="4"/>
  <c r="O75" i="4"/>
  <c r="N74" i="4"/>
  <c r="O74" i="4"/>
  <c r="N73" i="4"/>
  <c r="O73" i="4"/>
  <c r="N72" i="4"/>
  <c r="O72" i="4"/>
  <c r="N71" i="4"/>
  <c r="O71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57" i="4"/>
  <c r="O57" i="4"/>
  <c r="N56" i="4"/>
  <c r="O56" i="4"/>
  <c r="O50" i="4"/>
  <c r="O51" i="4"/>
  <c r="O52" i="4"/>
  <c r="O53" i="4"/>
  <c r="O54" i="4"/>
  <c r="O55" i="4"/>
  <c r="N50" i="4"/>
  <c r="N51" i="4"/>
  <c r="N52" i="4"/>
  <c r="N53" i="4"/>
  <c r="N54" i="4"/>
  <c r="N55" i="4"/>
  <c r="O27" i="2"/>
  <c r="N27" i="2"/>
  <c r="O26" i="2"/>
  <c r="N26" i="2"/>
  <c r="P19" i="3" l="1"/>
  <c r="P20" i="3"/>
  <c r="P21" i="3"/>
  <c r="P22" i="3"/>
  <c r="P23" i="3"/>
  <c r="P24" i="3"/>
  <c r="P25" i="3"/>
  <c r="P26" i="3"/>
  <c r="P27" i="3"/>
  <c r="P28" i="3"/>
  <c r="P29" i="3"/>
  <c r="P30" i="3"/>
  <c r="P31" i="3"/>
  <c r="P34" i="3"/>
  <c r="P35" i="3"/>
  <c r="P36" i="3"/>
  <c r="P37" i="3"/>
  <c r="P38" i="3"/>
  <c r="P39" i="3"/>
  <c r="P40" i="3"/>
  <c r="P41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4" i="3"/>
  <c r="O35" i="3"/>
  <c r="O36" i="3"/>
  <c r="O37" i="3"/>
  <c r="O38" i="3"/>
  <c r="O39" i="3"/>
  <c r="O40" i="3"/>
  <c r="O41" i="3"/>
  <c r="P18" i="3"/>
  <c r="O18" i="3"/>
  <c r="P43" i="3"/>
  <c r="P44" i="3"/>
  <c r="P45" i="3"/>
  <c r="P42" i="3"/>
  <c r="O43" i="3"/>
  <c r="O44" i="3"/>
  <c r="O45" i="3"/>
  <c r="O42" i="3"/>
</calcChain>
</file>

<file path=xl/sharedStrings.xml><?xml version="1.0" encoding="utf-8"?>
<sst xmlns="http://schemas.openxmlformats.org/spreadsheetml/2006/main" count="499" uniqueCount="199">
  <si>
    <t xml:space="preserve">Release rates are in standard cubic feet per hour (scfh) </t>
  </si>
  <si>
    <t>Round Number</t>
  </si>
  <si>
    <t xml:space="preserve">Pad 1 </t>
  </si>
  <si>
    <t xml:space="preserve">Pad 2 </t>
  </si>
  <si>
    <t>Pad 3</t>
  </si>
  <si>
    <t>Pad 4</t>
  </si>
  <si>
    <t>Pad 5</t>
  </si>
  <si>
    <t>Measurement Time Block</t>
  </si>
  <si>
    <t>Team Locations</t>
  </si>
  <si>
    <t>Pad 1</t>
  </si>
  <si>
    <t>Pad 2</t>
  </si>
  <si>
    <t>All times are in local Mountain Time</t>
  </si>
  <si>
    <t>Time per leak (min)</t>
  </si>
  <si>
    <t>1:45 pm - 2:05 pm</t>
  </si>
  <si>
    <t>SINGLE LEAK BINARY DETECTION - YES/NO, 5 MIN/LEAK</t>
  </si>
  <si>
    <t>SINGLE LEAK BINARY DETECTION - YES/NO, 10 MIN/LEAK</t>
  </si>
  <si>
    <t xml:space="preserve">Release data for each day is given in a separate tab </t>
  </si>
  <si>
    <t>Example Table data</t>
  </si>
  <si>
    <t xml:space="preserve">Measurement Time Block </t>
  </si>
  <si>
    <t xml:space="preserve">Pad 1 - 5 </t>
  </si>
  <si>
    <t>Team locations</t>
  </si>
  <si>
    <t>Approximate time interval for measurement in that particular round</t>
  </si>
  <si>
    <t xml:space="preserve">Round number for each day where a team stays on the same pad </t>
  </si>
  <si>
    <t>Time allotted for measurement (both detection and/or quantification)</t>
  </si>
  <si>
    <t>Pad numbers based on the figure below</t>
  </si>
  <si>
    <t>Location of each team for the given round</t>
  </si>
  <si>
    <t xml:space="preserve">Day 5: All teams were given the same leak scenario across the entire facility </t>
  </si>
  <si>
    <t>All leaks can be assumed to be steady state value, with an error of +/- 5% (upper limit)</t>
  </si>
  <si>
    <t>NOTES</t>
  </si>
  <si>
    <t>Leak rate (scfh)</t>
  </si>
  <si>
    <t>Location (longitude)</t>
  </si>
  <si>
    <t>Location (latitude)</t>
  </si>
  <si>
    <t>Component</t>
  </si>
  <si>
    <t>Equipment (number)</t>
  </si>
  <si>
    <t>Valve body</t>
  </si>
  <si>
    <t>K</t>
  </si>
  <si>
    <t>Kimray</t>
  </si>
  <si>
    <t>Burner fuel supply</t>
  </si>
  <si>
    <t>Pressure gauge</t>
  </si>
  <si>
    <t>Pressure Gauge</t>
  </si>
  <si>
    <t>House PRV</t>
  </si>
  <si>
    <t>Valve flange</t>
  </si>
  <si>
    <t>2:03 pm - 2:13 pm</t>
  </si>
  <si>
    <t>Thief Hatch</t>
  </si>
  <si>
    <t>Hand valve packing</t>
  </si>
  <si>
    <t>Thief hatch</t>
  </si>
  <si>
    <t>Pneumatic control box</t>
  </si>
  <si>
    <t>Casing flange</t>
  </si>
  <si>
    <t>Control box</t>
  </si>
  <si>
    <t>Witches hat</t>
  </si>
  <si>
    <t>Scrubber (inlet)</t>
  </si>
  <si>
    <t>House bottom</t>
  </si>
  <si>
    <t>Braden head</t>
  </si>
  <si>
    <t>Center roof vent</t>
  </si>
  <si>
    <t>10:30 am - 11:20 am</t>
  </si>
  <si>
    <t>11:30 am - 12:20 pm</t>
  </si>
  <si>
    <t>2:15 pm - 3:00 pm</t>
  </si>
  <si>
    <t>3:00 pm - 3:45 pm</t>
  </si>
  <si>
    <t>1:25 pm - 2:10 pm</t>
  </si>
  <si>
    <t>Team starting locations</t>
  </si>
  <si>
    <t>Valve packing - K (lower stem)</t>
  </si>
  <si>
    <t>Pneumatic controller box</t>
  </si>
  <si>
    <t>Gage fitting</t>
  </si>
  <si>
    <t>Threaded connection - pressure gauge</t>
  </si>
  <si>
    <t>K vent</t>
  </si>
  <si>
    <t>Double K vent</t>
  </si>
  <si>
    <t>K valve packing</t>
  </si>
  <si>
    <t>9:15 am - 9:54 am</t>
  </si>
  <si>
    <t>10:00 am - 10:40 am</t>
  </si>
  <si>
    <t>10:57 am - 11:37 am</t>
  </si>
  <si>
    <t xml:space="preserve">1:04 pm - 1:44 pm </t>
  </si>
  <si>
    <t xml:space="preserve">1:51 pm - 2:31 pm </t>
  </si>
  <si>
    <t>2:44 pm - 3:24 pm</t>
  </si>
  <si>
    <t>3:40 pm - 4:20 pm</t>
  </si>
  <si>
    <t>Ground leak</t>
  </si>
  <si>
    <t>Elbow flange</t>
  </si>
  <si>
    <t>Burner fuel sypply</t>
  </si>
  <si>
    <t>K valve body</t>
  </si>
  <si>
    <t>chimney</t>
  </si>
  <si>
    <t>Kimray flange diaphragm</t>
  </si>
  <si>
    <t>Casing gauge port</t>
  </si>
  <si>
    <t>9:30 am - 9:50 am</t>
  </si>
  <si>
    <t>11:05 am - 11:25 am</t>
  </si>
  <si>
    <t>10:04 am - 10:30 am</t>
  </si>
  <si>
    <t xml:space="preserve">10:35 am - 11:00 am </t>
  </si>
  <si>
    <t>Hammer union</t>
  </si>
  <si>
    <t xml:space="preserve">11:30 am - 11:55 am </t>
  </si>
  <si>
    <t>1:10 pm - 1:40 pm</t>
  </si>
  <si>
    <t xml:space="preserve">2:10 pm - 2:30 pm </t>
  </si>
  <si>
    <t>2:35 pm - 3:00 pm</t>
  </si>
  <si>
    <t>3:00 pm - 3:15 pm</t>
  </si>
  <si>
    <t>Pressure transducer</t>
  </si>
  <si>
    <t>3:15 pm - 3:25 pm</t>
  </si>
  <si>
    <t xml:space="preserve">3:25 pm - 3:35 pm </t>
  </si>
  <si>
    <t>K flange diaphragm</t>
  </si>
  <si>
    <t>3:35 pm - 3:47 pm</t>
  </si>
  <si>
    <t>UPTO 3 LEAKS/PAD DETECTION AND QUANTIFICATION - 20 MIN/PAD</t>
  </si>
  <si>
    <t xml:space="preserve">7:20 am - 8:00 am </t>
  </si>
  <si>
    <t>Notes</t>
  </si>
  <si>
    <t>Teams just switch between two pads where leaks are present instead of going around all 4 pads</t>
  </si>
  <si>
    <t>Chimney</t>
  </si>
  <si>
    <t>1:38 pm - 1:51 pm</t>
  </si>
  <si>
    <t>Casing Gauge port</t>
  </si>
  <si>
    <t>1:52 pm - 2:12 pm</t>
  </si>
  <si>
    <t>1:52 pm - 2:02 pm</t>
  </si>
  <si>
    <t>2:12 pm - 2:30 pm</t>
  </si>
  <si>
    <t>2:30 pm - 2:40 pm</t>
  </si>
  <si>
    <t>2:40 pm - 2:50 pm</t>
  </si>
  <si>
    <t>2:30 pm - 3:00 pm</t>
  </si>
  <si>
    <t>2:50 pm - 3:00 pm</t>
  </si>
  <si>
    <t xml:space="preserve">3:00 pm - 3:20 pm </t>
  </si>
  <si>
    <t>3:00 pm - 3:30 pm</t>
  </si>
  <si>
    <t>3:25 pm - 3:50 pm</t>
  </si>
  <si>
    <t>3:30 pm - 3:40 pm</t>
  </si>
  <si>
    <t>Lower NW flange</t>
  </si>
  <si>
    <t xml:space="preserve">8:10 am - 8:50 am </t>
  </si>
  <si>
    <t>9:05 am - 9:50 am</t>
  </si>
  <si>
    <t>9:55 am - 10:40 am</t>
  </si>
  <si>
    <t>10:47 am - 11:35 am</t>
  </si>
  <si>
    <t>11:40 am - 12:40 pm</t>
  </si>
  <si>
    <t>ONE LEAK/PAD DETECTION AND QUANTIFICATION - 20 MIN/PAD</t>
  </si>
  <si>
    <t>House Bottom</t>
  </si>
  <si>
    <t>W (2)</t>
  </si>
  <si>
    <t>S (1)</t>
  </si>
  <si>
    <t>Pressure Transducer</t>
  </si>
  <si>
    <t>Center Roof Vent</t>
  </si>
  <si>
    <t>Kimray Vent</t>
  </si>
  <si>
    <t>T (1)</t>
  </si>
  <si>
    <t>W (3)</t>
  </si>
  <si>
    <t>S (3)</t>
  </si>
  <si>
    <t>Valve Packing - Shut In Valve</t>
  </si>
  <si>
    <t>Kimray valve packing</t>
  </si>
  <si>
    <t>Threaded Connection - Pressure Gauge</t>
  </si>
  <si>
    <t>Valve Packing - Kimray (Lower Stem)</t>
  </si>
  <si>
    <t>W (1)</t>
  </si>
  <si>
    <t>W ('2')</t>
  </si>
  <si>
    <t>S (2)</t>
  </si>
  <si>
    <t>W (5)</t>
  </si>
  <si>
    <t>Kimray top vent</t>
  </si>
  <si>
    <t>S(1)</t>
  </si>
  <si>
    <t>S(2)</t>
  </si>
  <si>
    <t>S(3)</t>
  </si>
  <si>
    <t>S('2')</t>
  </si>
  <si>
    <t>W('2')</t>
  </si>
  <si>
    <t>T(1)</t>
  </si>
  <si>
    <t>W(1)</t>
  </si>
  <si>
    <t>W(2)</t>
  </si>
  <si>
    <t>T(3)</t>
  </si>
  <si>
    <t xml:space="preserve">S(4) </t>
  </si>
  <si>
    <t>W(3)</t>
  </si>
  <si>
    <t>W(5)</t>
  </si>
  <si>
    <t>Casing Flange</t>
  </si>
  <si>
    <t xml:space="preserve">Elbow Flange </t>
  </si>
  <si>
    <t>Casing Gauge Port</t>
  </si>
  <si>
    <t>Braden Head</t>
  </si>
  <si>
    <t>S ('2')</t>
  </si>
  <si>
    <t>Picarro</t>
  </si>
  <si>
    <t>Heath</t>
  </si>
  <si>
    <t xml:space="preserve">Picarro </t>
  </si>
  <si>
    <t xml:space="preserve">Heath </t>
  </si>
  <si>
    <t>Actual</t>
  </si>
  <si>
    <t>Measured</t>
  </si>
  <si>
    <t>scfh</t>
  </si>
  <si>
    <t>-</t>
  </si>
  <si>
    <t>Lower limit</t>
  </si>
  <si>
    <t>Upper limit</t>
  </si>
  <si>
    <t>combined with above</t>
  </si>
  <si>
    <t>Gas composition is approximately 87% methane ; Flow rates are given in whole gas flow rate</t>
  </si>
  <si>
    <t xml:space="preserve">Leak rate </t>
  </si>
  <si>
    <t>Latitude</t>
  </si>
  <si>
    <t>Longitude</t>
  </si>
  <si>
    <t>Equipment</t>
  </si>
  <si>
    <t>Emission rate in standard cubic feet per hour (scfh)</t>
  </si>
  <si>
    <t>Latitude coordinates for the emission source</t>
  </si>
  <si>
    <t>Longitude coordinate for the emission source</t>
  </si>
  <si>
    <t xml:space="preserve">Cell Shading Guidelines </t>
  </si>
  <si>
    <t>Type</t>
  </si>
  <si>
    <t>Definition</t>
  </si>
  <si>
    <t>Level-1 detection</t>
  </si>
  <si>
    <t>Level-2 detection</t>
  </si>
  <si>
    <t>Level-3 detection</t>
  </si>
  <si>
    <t>Team correctly identifies equipment group and equipment number</t>
  </si>
  <si>
    <t>Team correctly identifies equipment group but wrong equipment number</t>
  </si>
  <si>
    <t>Team mis-identifies equipment group or does not identify any emission</t>
  </si>
  <si>
    <t xml:space="preserve">Equipment - Red; Component - Green </t>
  </si>
  <si>
    <t>Shading of each Pad Information</t>
  </si>
  <si>
    <t>Equipment - Red; Component - Red</t>
  </si>
  <si>
    <t>Equipment - Green; Component - Green</t>
  </si>
  <si>
    <t>Equipment group (W: well-head, S: separator, T: tank) and number (given in parenthesis as a number, identified west to east in the picture below)</t>
  </si>
  <si>
    <t>Emitting component</t>
  </si>
  <si>
    <t>Information available for each pad</t>
  </si>
  <si>
    <t>Legend (components)</t>
  </si>
  <si>
    <t>All equipments are numbered from left to right (west to east) in scenarios where there are multiple equipment of the same group</t>
  </si>
  <si>
    <t>Quantification Data for Day 2</t>
  </si>
  <si>
    <t>Quantification Data for Day 1</t>
  </si>
  <si>
    <t>70% confidence (0.5x - 2x)</t>
  </si>
  <si>
    <t>Quantification Data for Day 3</t>
  </si>
  <si>
    <t>Grayed out cells refer to tests that a particular team did not participate in (other teams were on that pad)</t>
  </si>
  <si>
    <t>Quantification Data for Day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</si>
</sst>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Helvetica"/>
    </font>
    <font>
      <b/>
      <sz val="11"/>
      <color theme="1"/>
      <name val="Helvetica"/>
    </font>
    <font>
      <b/>
      <sz val="16"/>
      <color theme="1"/>
      <name val="Helvetica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rgb="FFFF0000"/>
      <name val="Arial"/>
      <family val="2"/>
    </font>
    <font>
      <sz val="10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1" xfId="0" applyFont="1" applyBorder="1"/>
    <xf numFmtId="0" fontId="7" fillId="0" borderId="2" xfId="0" applyFont="1" applyBorder="1"/>
    <xf numFmtId="0" fontId="7" fillId="0" borderId="5" xfId="0" applyFont="1" applyBorder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4" xfId="0" applyFont="1" applyBorder="1"/>
    <xf numFmtId="0" fontId="7" fillId="0" borderId="7" xfId="0" applyFont="1" applyBorder="1"/>
    <xf numFmtId="0" fontId="8" fillId="3" borderId="0" xfId="2" applyFont="1"/>
    <xf numFmtId="164" fontId="7" fillId="0" borderId="0" xfId="0" applyNumberFormat="1" applyFont="1"/>
    <xf numFmtId="0" fontId="9" fillId="2" borderId="0" xfId="1" applyFont="1"/>
    <xf numFmtId="0" fontId="8" fillId="3" borderId="4" xfId="2" applyFont="1" applyBorder="1"/>
    <xf numFmtId="0" fontId="7" fillId="0" borderId="3" xfId="0" applyFont="1" applyBorder="1"/>
    <xf numFmtId="0" fontId="7" fillId="0" borderId="6" xfId="0" applyFont="1" applyBorder="1"/>
    <xf numFmtId="0" fontId="8" fillId="3" borderId="3" xfId="2" applyFont="1" applyBorder="1"/>
    <xf numFmtId="0" fontId="9" fillId="2" borderId="1" xfId="1" applyFont="1" applyBorder="1"/>
    <xf numFmtId="164" fontId="7" fillId="0" borderId="1" xfId="0" applyNumberFormat="1" applyFont="1" applyBorder="1"/>
    <xf numFmtId="0" fontId="8" fillId="3" borderId="1" xfId="2" applyFont="1" applyBorder="1"/>
    <xf numFmtId="0" fontId="8" fillId="3" borderId="2" xfId="2" applyFont="1" applyBorder="1"/>
    <xf numFmtId="166" fontId="7" fillId="0" borderId="0" xfId="0" applyNumberFormat="1" applyFont="1"/>
    <xf numFmtId="0" fontId="6" fillId="0" borderId="0" xfId="0" applyFont="1" applyAlignment="1">
      <alignment horizontal="left"/>
    </xf>
    <xf numFmtId="0" fontId="9" fillId="2" borderId="11" xfId="1" applyFont="1" applyBorder="1"/>
    <xf numFmtId="0" fontId="11" fillId="0" borderId="0" xfId="0" applyFont="1"/>
    <xf numFmtId="164" fontId="11" fillId="0" borderId="0" xfId="0" applyNumberFormat="1" applyFont="1"/>
    <xf numFmtId="0" fontId="11" fillId="0" borderId="3" xfId="0" applyFont="1" applyBorder="1"/>
    <xf numFmtId="18" fontId="7" fillId="0" borderId="0" xfId="0" applyNumberFormat="1" applyFont="1"/>
    <xf numFmtId="0" fontId="11" fillId="0" borderId="1" xfId="0" applyFont="1" applyBorder="1"/>
    <xf numFmtId="164" fontId="11" fillId="0" borderId="1" xfId="0" applyNumberFormat="1" applyFont="1" applyBorder="1"/>
    <xf numFmtId="0" fontId="11" fillId="0" borderId="2" xfId="0" applyFont="1" applyBorder="1"/>
    <xf numFmtId="0" fontId="7" fillId="0" borderId="0" xfId="0" applyFont="1" applyAlignment="1">
      <alignment horizontal="left"/>
    </xf>
    <xf numFmtId="165" fontId="7" fillId="0" borderId="0" xfId="0" applyNumberFormat="1" applyFont="1"/>
    <xf numFmtId="164" fontId="12" fillId="0" borderId="0" xfId="0" applyNumberFormat="1" applyFont="1"/>
    <xf numFmtId="0" fontId="12" fillId="0" borderId="0" xfId="0" applyFont="1"/>
    <xf numFmtId="0" fontId="12" fillId="0" borderId="3" xfId="0" applyFont="1" applyBorder="1"/>
    <xf numFmtId="0" fontId="6" fillId="0" borderId="8" xfId="0" applyFont="1" applyBorder="1"/>
    <xf numFmtId="0" fontId="7" fillId="0" borderId="8" xfId="0" applyFont="1" applyBorder="1"/>
    <xf numFmtId="0" fontId="7" fillId="0" borderId="9" xfId="0" applyFont="1" applyBorder="1"/>
    <xf numFmtId="0" fontId="13" fillId="0" borderId="0" xfId="0" applyFont="1"/>
    <xf numFmtId="164" fontId="13" fillId="0" borderId="0" xfId="0" applyNumberFormat="1" applyFont="1"/>
    <xf numFmtId="0" fontId="13" fillId="0" borderId="3" xfId="0" applyFont="1" applyBorder="1"/>
    <xf numFmtId="0" fontId="13" fillId="0" borderId="1" xfId="0" applyFont="1" applyBorder="1"/>
    <xf numFmtId="164" fontId="13" fillId="0" borderId="1" xfId="0" applyNumberFormat="1" applyFont="1" applyBorder="1"/>
    <xf numFmtId="0" fontId="13" fillId="0" borderId="2" xfId="0" applyFont="1" applyBorder="1"/>
    <xf numFmtId="165" fontId="13" fillId="0" borderId="0" xfId="0" applyNumberFormat="1" applyFont="1"/>
    <xf numFmtId="0" fontId="0" fillId="0" borderId="0" xfId="0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32</xdr:row>
      <xdr:rowOff>171450</xdr:rowOff>
    </xdr:from>
    <xdr:to>
      <xdr:col>11</xdr:col>
      <xdr:colOff>145405</xdr:colOff>
      <xdr:row>54</xdr:row>
      <xdr:rowOff>116417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927350" y="8032750"/>
          <a:ext cx="5369867" cy="3583517"/>
          <a:chOff x="278195" y="457200"/>
          <a:chExt cx="7572331" cy="5386555"/>
        </a:xfrm>
      </xdr:grpSpPr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278195" y="457200"/>
            <a:ext cx="7572331" cy="5386555"/>
            <a:chOff x="640145" y="876300"/>
            <a:chExt cx="7572331" cy="5386555"/>
          </a:xfrm>
        </xdr:grpSpPr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40145" y="971550"/>
              <a:ext cx="7572331" cy="5291305"/>
            </a:xfrm>
            <a:prstGeom prst="rect">
              <a:avLst/>
            </a:prstGeom>
          </xdr:spPr>
        </xdr:pic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7362825" y="876300"/>
              <a:ext cx="442030" cy="5848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2000" b="1">
                  <a:solidFill>
                    <a:schemeClr val="bg1"/>
                  </a:solidFill>
                </a:rPr>
                <a:t>N</a:t>
              </a:r>
              <a:endParaRPr lang="en-US" sz="1100" b="1">
                <a:solidFill>
                  <a:schemeClr val="bg1"/>
                </a:solidFill>
              </a:endParaRPr>
            </a:p>
          </xdr:txBody>
        </xdr:sp>
        <xdr:cxnSp macro="">
          <xdr:nvCxnSpPr>
            <xdr:cNvPr id="11" name="Straight Arrow Connector 10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CxnSpPr/>
          </xdr:nvCxnSpPr>
          <xdr:spPr>
            <a:xfrm flipV="1">
              <a:off x="7572375" y="1362075"/>
              <a:ext cx="0" cy="800100"/>
            </a:xfrm>
            <a:prstGeom prst="straightConnector1">
              <a:avLst/>
            </a:prstGeom>
            <a:ln w="57150">
              <a:solidFill>
                <a:schemeClr val="bg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3264706" y="4781550"/>
              <a:ext cx="2917018" cy="738319"/>
            </a:xfrm>
            <a:prstGeom prst="rect">
              <a:avLst/>
            </a:prstGeom>
            <a:noFill/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/>
          </xdr:nvSpPr>
          <xdr:spPr>
            <a:xfrm>
              <a:off x="1409699" y="1356668"/>
              <a:ext cx="750618" cy="2434281"/>
            </a:xfrm>
            <a:prstGeom prst="rect">
              <a:avLst/>
            </a:prstGeom>
            <a:noFill/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4" name="Rectangle 13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/>
          </xdr:nvSpPr>
          <xdr:spPr>
            <a:xfrm>
              <a:off x="4343401" y="1447800"/>
              <a:ext cx="1981200" cy="1685925"/>
            </a:xfrm>
            <a:prstGeom prst="rect">
              <a:avLst/>
            </a:prstGeom>
            <a:noFill/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/>
          </xdr:nvSpPr>
          <xdr:spPr>
            <a:xfrm>
              <a:off x="2809876" y="1419224"/>
              <a:ext cx="1142999" cy="1781175"/>
            </a:xfrm>
            <a:prstGeom prst="rect">
              <a:avLst/>
            </a:prstGeom>
            <a:noFill/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 b="1"/>
            </a:p>
          </xdr:txBody>
        </xdr:sp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4529866" y="4343233"/>
              <a:ext cx="808878" cy="494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 b="0">
                  <a:solidFill>
                    <a:schemeClr val="bg1"/>
                  </a:solidFill>
                </a:rPr>
                <a:t>Pad 1</a:t>
              </a:r>
              <a:endParaRPr lang="en-US" sz="10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 txBox="1"/>
          </xdr:nvSpPr>
          <xdr:spPr>
            <a:xfrm>
              <a:off x="1333501" y="2847976"/>
              <a:ext cx="900529" cy="4464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 b="0">
                  <a:solidFill>
                    <a:schemeClr val="bg1"/>
                  </a:solidFill>
                </a:rPr>
                <a:t>Pad 2</a:t>
              </a:r>
              <a:endParaRPr lang="en-US" sz="10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 txBox="1"/>
          </xdr:nvSpPr>
          <xdr:spPr>
            <a:xfrm>
              <a:off x="2924175" y="2238373"/>
              <a:ext cx="900529" cy="4464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 b="0">
                  <a:solidFill>
                    <a:schemeClr val="bg1"/>
                  </a:solidFill>
                </a:rPr>
                <a:t>Pad 3</a:t>
              </a:r>
              <a:endParaRPr lang="en-US" sz="10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 txBox="1"/>
          </xdr:nvSpPr>
          <xdr:spPr>
            <a:xfrm>
              <a:off x="5000625" y="2181226"/>
              <a:ext cx="900529" cy="4464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 b="0">
                  <a:solidFill>
                    <a:schemeClr val="bg1"/>
                  </a:solidFill>
                </a:rPr>
                <a:t>Pad 4</a:t>
              </a:r>
              <a:endParaRPr lang="en-US" sz="10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/>
          </xdr:nvSpPr>
          <xdr:spPr>
            <a:xfrm>
              <a:off x="7353300" y="2886074"/>
              <a:ext cx="638175" cy="1114425"/>
            </a:xfrm>
            <a:prstGeom prst="rect">
              <a:avLst/>
            </a:prstGeom>
            <a:noFill/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 txBox="1"/>
          </xdr:nvSpPr>
          <xdr:spPr>
            <a:xfrm>
              <a:off x="6622437" y="4057649"/>
              <a:ext cx="1538727" cy="4945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 b="0">
                  <a:solidFill>
                    <a:schemeClr val="bg1"/>
                  </a:solidFill>
                </a:rPr>
                <a:t>Staging</a:t>
              </a:r>
              <a:r>
                <a:rPr lang="en-US" sz="1600" b="0" baseline="0">
                  <a:solidFill>
                    <a:schemeClr val="bg1"/>
                  </a:solidFill>
                </a:rPr>
                <a:t> Area</a:t>
              </a:r>
              <a:endParaRPr lang="en-US" sz="1000" b="0">
                <a:solidFill>
                  <a:schemeClr val="bg1"/>
                </a:solidFill>
              </a:endParaRPr>
            </a:p>
          </xdr:txBody>
        </xdr:sp>
      </xdr:grpSp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971675" y="3038475"/>
            <a:ext cx="4810125" cy="0"/>
          </a:xfrm>
          <a:prstGeom prst="straightConnector1">
            <a:avLst/>
          </a:prstGeom>
          <a:ln w="28575">
            <a:solidFill>
              <a:srgbClr val="FFFF00"/>
            </a:solidFill>
            <a:headEnd type="arrow" w="med" len="med"/>
            <a:tailEnd type="arrow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3973895" y="3009900"/>
            <a:ext cx="762709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600" b="0">
                <a:solidFill>
                  <a:schemeClr val="bg1"/>
                </a:solidFill>
              </a:rPr>
              <a:t>150 m</a:t>
            </a:r>
            <a:endParaRPr lang="en-US" sz="1000" b="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R32"/>
  <sheetViews>
    <sheetView topLeftCell="A11" workbookViewId="0">
      <selection activeCell="F26" sqref="F26"/>
    </sheetView>
  </sheetViews>
  <sheetFormatPr defaultRowHeight="12.75" x14ac:dyDescent="0.35"/>
  <cols>
    <col min="1" max="4" width="9.06640625" style="5"/>
    <col min="5" max="5" width="18.46484375" style="5" customWidth="1"/>
    <col min="6" max="6" width="11.9296875" style="5" customWidth="1"/>
    <col min="7" max="7" width="11.19921875" style="5" customWidth="1"/>
    <col min="8" max="16384" width="9.06640625" style="5"/>
  </cols>
  <sheetData>
    <row r="1" spans="4:18" ht="13.15" x14ac:dyDescent="0.4">
      <c r="D1" s="4" t="s">
        <v>28</v>
      </c>
    </row>
    <row r="3" spans="4:18" ht="22.5" customHeight="1" x14ac:dyDescent="0.4">
      <c r="D3" s="6">
        <v>1</v>
      </c>
      <c r="E3" s="5" t="s">
        <v>0</v>
      </c>
    </row>
    <row r="4" spans="4:18" ht="20.25" customHeight="1" x14ac:dyDescent="0.4">
      <c r="D4" s="6">
        <v>2</v>
      </c>
      <c r="E4" s="5" t="s">
        <v>167</v>
      </c>
    </row>
    <row r="5" spans="4:18" ht="20.25" customHeight="1" x14ac:dyDescent="0.4">
      <c r="D5" s="6">
        <v>3</v>
      </c>
      <c r="E5" s="5" t="s">
        <v>11</v>
      </c>
    </row>
    <row r="6" spans="4:18" ht="21.75" customHeight="1" x14ac:dyDescent="0.4">
      <c r="D6" s="6">
        <v>4</v>
      </c>
      <c r="E6" s="5" t="s">
        <v>16</v>
      </c>
    </row>
    <row r="7" spans="4:18" ht="21.75" customHeight="1" x14ac:dyDescent="0.4">
      <c r="D7" s="6">
        <v>5</v>
      </c>
      <c r="E7" s="5" t="s">
        <v>17</v>
      </c>
    </row>
    <row r="8" spans="4:18" ht="26.25" x14ac:dyDescent="0.4">
      <c r="D8" s="6"/>
      <c r="E8" s="7" t="s">
        <v>7</v>
      </c>
      <c r="F8" s="8" t="s">
        <v>1</v>
      </c>
      <c r="G8" s="9" t="s">
        <v>12</v>
      </c>
      <c r="H8" s="4" t="s">
        <v>2</v>
      </c>
      <c r="I8" s="4" t="s">
        <v>3</v>
      </c>
      <c r="J8" s="4" t="s">
        <v>4</v>
      </c>
      <c r="K8" s="4" t="s">
        <v>5</v>
      </c>
      <c r="L8" s="4" t="s">
        <v>6</v>
      </c>
      <c r="M8" s="4"/>
      <c r="N8" s="4" t="s">
        <v>9</v>
      </c>
      <c r="O8" s="4" t="s">
        <v>10</v>
      </c>
      <c r="P8" s="4" t="s">
        <v>4</v>
      </c>
      <c r="Q8" s="4" t="s">
        <v>5</v>
      </c>
      <c r="R8" s="4" t="s">
        <v>6</v>
      </c>
    </row>
    <row r="9" spans="4:18" ht="13.15" x14ac:dyDescent="0.4">
      <c r="D9" s="6"/>
      <c r="E9" s="10"/>
      <c r="F9" s="11"/>
      <c r="G9" s="12"/>
      <c r="H9" s="10"/>
      <c r="I9" s="10"/>
      <c r="J9" s="10"/>
      <c r="K9" s="10"/>
      <c r="L9" s="10"/>
      <c r="M9" s="10"/>
      <c r="N9" s="17" t="s">
        <v>8</v>
      </c>
      <c r="O9" s="17"/>
      <c r="P9" s="17"/>
      <c r="Q9" s="17"/>
      <c r="R9" s="17"/>
    </row>
    <row r="10" spans="4:18" ht="13.15" x14ac:dyDescent="0.4">
      <c r="D10" s="6"/>
    </row>
    <row r="11" spans="4:18" ht="18" customHeight="1" x14ac:dyDescent="0.4">
      <c r="D11" s="6"/>
      <c r="E11" s="4" t="s">
        <v>18</v>
      </c>
      <c r="G11" s="5" t="s">
        <v>21</v>
      </c>
    </row>
    <row r="12" spans="4:18" ht="18" customHeight="1" x14ac:dyDescent="0.4">
      <c r="D12" s="6"/>
      <c r="E12" s="4" t="s">
        <v>1</v>
      </c>
      <c r="G12" s="5" t="s">
        <v>22</v>
      </c>
    </row>
    <row r="13" spans="4:18" ht="18.75" customHeight="1" x14ac:dyDescent="0.4">
      <c r="D13" s="6"/>
      <c r="E13" s="4" t="s">
        <v>12</v>
      </c>
      <c r="G13" s="5" t="s">
        <v>23</v>
      </c>
    </row>
    <row r="14" spans="4:18" ht="17.25" customHeight="1" x14ac:dyDescent="0.4">
      <c r="D14" s="6"/>
      <c r="E14" s="4" t="s">
        <v>19</v>
      </c>
      <c r="G14" s="5" t="s">
        <v>24</v>
      </c>
    </row>
    <row r="15" spans="4:18" ht="17.25" customHeight="1" x14ac:dyDescent="0.4">
      <c r="D15" s="6"/>
      <c r="E15" s="4"/>
      <c r="F15" s="4" t="s">
        <v>190</v>
      </c>
    </row>
    <row r="16" spans="4:18" ht="17.25" customHeight="1" x14ac:dyDescent="0.4">
      <c r="D16" s="6"/>
      <c r="E16" s="4"/>
      <c r="F16" s="4" t="s">
        <v>168</v>
      </c>
      <c r="G16" s="5" t="s">
        <v>172</v>
      </c>
    </row>
    <row r="17" spans="4:10" ht="17.25" customHeight="1" x14ac:dyDescent="0.4">
      <c r="D17" s="6"/>
      <c r="E17" s="4"/>
      <c r="F17" s="4" t="s">
        <v>169</v>
      </c>
      <c r="G17" s="5" t="s">
        <v>173</v>
      </c>
    </row>
    <row r="18" spans="4:10" ht="17.25" customHeight="1" x14ac:dyDescent="0.4">
      <c r="D18" s="6"/>
      <c r="E18" s="4"/>
      <c r="F18" s="4" t="s">
        <v>170</v>
      </c>
      <c r="G18" s="5" t="s">
        <v>174</v>
      </c>
    </row>
    <row r="19" spans="4:10" ht="17.25" customHeight="1" x14ac:dyDescent="0.4">
      <c r="D19" s="6"/>
      <c r="E19" s="4"/>
      <c r="F19" s="4" t="s">
        <v>171</v>
      </c>
      <c r="G19" s="5" t="s">
        <v>188</v>
      </c>
    </row>
    <row r="20" spans="4:10" ht="17.25" customHeight="1" x14ac:dyDescent="0.4">
      <c r="D20" s="6"/>
      <c r="E20" s="4"/>
      <c r="F20" s="4" t="s">
        <v>32</v>
      </c>
      <c r="G20" s="5" t="s">
        <v>189</v>
      </c>
    </row>
    <row r="21" spans="4:10" ht="17.25" customHeight="1" x14ac:dyDescent="0.4">
      <c r="D21" s="6"/>
      <c r="E21" s="4" t="s">
        <v>20</v>
      </c>
      <c r="G21" s="5" t="s">
        <v>25</v>
      </c>
    </row>
    <row r="22" spans="4:10" ht="17.25" customHeight="1" x14ac:dyDescent="0.4">
      <c r="D22" s="6"/>
    </row>
    <row r="23" spans="4:10" ht="20.25" customHeight="1" x14ac:dyDescent="0.4">
      <c r="D23" s="6">
        <v>6</v>
      </c>
      <c r="E23" s="5" t="s">
        <v>26</v>
      </c>
    </row>
    <row r="24" spans="4:10" ht="20.25" customHeight="1" x14ac:dyDescent="0.4">
      <c r="D24" s="6">
        <v>7</v>
      </c>
      <c r="E24" s="4" t="s">
        <v>175</v>
      </c>
    </row>
    <row r="25" spans="4:10" ht="20.25" customHeight="1" x14ac:dyDescent="0.4">
      <c r="D25" s="6"/>
      <c r="F25" s="4" t="s">
        <v>176</v>
      </c>
      <c r="G25" s="4" t="s">
        <v>177</v>
      </c>
      <c r="H25" s="4"/>
      <c r="J25" s="4" t="s">
        <v>185</v>
      </c>
    </row>
    <row r="26" spans="4:10" ht="28.5" customHeight="1" x14ac:dyDescent="0.4">
      <c r="D26" s="6"/>
      <c r="F26" s="14" t="s">
        <v>178</v>
      </c>
      <c r="G26" s="18" t="s">
        <v>181</v>
      </c>
      <c r="H26" s="18"/>
      <c r="I26" s="18"/>
      <c r="J26" s="15" t="s">
        <v>187</v>
      </c>
    </row>
    <row r="27" spans="4:10" ht="27" customHeight="1" x14ac:dyDescent="0.4">
      <c r="D27" s="6"/>
      <c r="F27" s="14" t="s">
        <v>179</v>
      </c>
      <c r="G27" s="16" t="s">
        <v>182</v>
      </c>
      <c r="H27" s="16"/>
      <c r="I27" s="16"/>
      <c r="J27" s="5" t="s">
        <v>184</v>
      </c>
    </row>
    <row r="28" spans="4:10" ht="27.75" customHeight="1" x14ac:dyDescent="0.4">
      <c r="D28" s="6"/>
      <c r="F28" s="14" t="s">
        <v>180</v>
      </c>
      <c r="G28" s="16" t="s">
        <v>183</v>
      </c>
      <c r="H28" s="16"/>
      <c r="I28" s="16"/>
      <c r="J28" s="5" t="s">
        <v>186</v>
      </c>
    </row>
    <row r="29" spans="4:10" ht="19.5" customHeight="1" x14ac:dyDescent="0.4">
      <c r="D29" s="6">
        <v>9</v>
      </c>
      <c r="E29" s="5" t="s">
        <v>27</v>
      </c>
    </row>
    <row r="30" spans="4:10" ht="19.5" customHeight="1" x14ac:dyDescent="0.4">
      <c r="D30" s="6">
        <v>10</v>
      </c>
      <c r="E30" s="5" t="s">
        <v>191</v>
      </c>
      <c r="F30" s="5" t="s">
        <v>35</v>
      </c>
      <c r="G30" s="5" t="s">
        <v>36</v>
      </c>
    </row>
    <row r="31" spans="4:10" ht="19.5" customHeight="1" x14ac:dyDescent="0.4">
      <c r="D31" s="6">
        <v>11</v>
      </c>
      <c r="E31" s="5" t="s">
        <v>192</v>
      </c>
    </row>
    <row r="32" spans="4:10" ht="17.649999999999999" customHeight="1" x14ac:dyDescent="0.4">
      <c r="D32" s="6">
        <v>12</v>
      </c>
      <c r="E32" s="5" t="s">
        <v>197</v>
      </c>
    </row>
  </sheetData>
  <mergeCells count="4">
    <mergeCell ref="G28:I28"/>
    <mergeCell ref="N9:R9"/>
    <mergeCell ref="G26:I26"/>
    <mergeCell ref="G27:I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8"/>
  <sheetViews>
    <sheetView tabSelected="1" topLeftCell="J3" zoomScale="80" zoomScaleNormal="80" workbookViewId="0">
      <selection activeCell="Z9" sqref="Z9"/>
    </sheetView>
  </sheetViews>
  <sheetFormatPr defaultColWidth="9.19921875" defaultRowHeight="13.5" x14ac:dyDescent="0.35"/>
  <cols>
    <col min="1" max="1" width="22.53125" style="1" customWidth="1"/>
    <col min="2" max="2" width="9.73046875" style="1" customWidth="1"/>
    <col min="3" max="3" width="11.19921875" style="1" customWidth="1"/>
    <col min="4" max="4" width="11.46484375" style="1" customWidth="1"/>
    <col min="5" max="5" width="11.796875" style="1" customWidth="1"/>
    <col min="6" max="6" width="13.73046875" style="1" customWidth="1"/>
    <col min="7" max="7" width="11.46484375" style="1" customWidth="1"/>
    <col min="8" max="8" width="12.265625" style="1" customWidth="1"/>
    <col min="9" max="10" width="12.46484375" style="1" customWidth="1"/>
    <col min="11" max="11" width="14.73046875" style="1" customWidth="1"/>
    <col min="12" max="15" width="12.46484375" style="1" customWidth="1"/>
    <col min="16" max="16" width="14.265625" style="1" customWidth="1"/>
    <col min="17" max="18" width="12.46484375" style="1" customWidth="1"/>
    <col min="19" max="20" width="13.19921875" style="1" customWidth="1"/>
    <col min="21" max="21" width="14.46484375" style="1" customWidth="1"/>
    <col min="22" max="23" width="13.19921875" style="1" customWidth="1"/>
    <col min="24" max="24" width="9.19921875" style="1"/>
    <col min="25" max="25" width="11.46484375" style="1" customWidth="1"/>
    <col min="26" max="26" width="10.796875" style="1" customWidth="1"/>
    <col min="27" max="28" width="10.46484375" style="1" customWidth="1"/>
    <col min="29" max="16384" width="9.19921875" style="1"/>
  </cols>
  <sheetData>
    <row r="1" spans="1:28" ht="20.65" x14ac:dyDescent="0.6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8" ht="14.25" customHeight="1" x14ac:dyDescent="0.6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8" ht="28.5" customHeight="1" x14ac:dyDescent="0.4">
      <c r="A3" s="22" t="s">
        <v>7</v>
      </c>
      <c r="B3" s="23" t="s">
        <v>1</v>
      </c>
      <c r="C3" s="24" t="s">
        <v>12</v>
      </c>
      <c r="D3" s="25" t="s">
        <v>2</v>
      </c>
      <c r="E3" s="25"/>
      <c r="F3" s="25"/>
      <c r="G3" s="25"/>
      <c r="H3" s="26"/>
      <c r="I3" s="17" t="s">
        <v>3</v>
      </c>
      <c r="J3" s="17"/>
      <c r="K3" s="13"/>
      <c r="L3" s="13"/>
      <c r="M3" s="27"/>
      <c r="N3" s="28" t="s">
        <v>4</v>
      </c>
      <c r="O3" s="25"/>
      <c r="P3" s="25"/>
      <c r="Q3" s="25"/>
      <c r="R3" s="26"/>
      <c r="S3" s="28" t="s">
        <v>5</v>
      </c>
      <c r="T3" s="25"/>
      <c r="U3" s="25"/>
      <c r="V3" s="25"/>
      <c r="W3" s="26"/>
      <c r="X3" s="2"/>
      <c r="Y3" s="2" t="s">
        <v>9</v>
      </c>
      <c r="Z3" s="2" t="s">
        <v>10</v>
      </c>
      <c r="AA3" s="2" t="s">
        <v>4</v>
      </c>
      <c r="AB3" s="2" t="s">
        <v>5</v>
      </c>
    </row>
    <row r="4" spans="1:28" ht="25.9" x14ac:dyDescent="0.4">
      <c r="A4" s="10"/>
      <c r="B4" s="11"/>
      <c r="C4" s="12"/>
      <c r="D4" s="29" t="s">
        <v>29</v>
      </c>
      <c r="E4" s="29" t="s">
        <v>31</v>
      </c>
      <c r="F4" s="29" t="s">
        <v>30</v>
      </c>
      <c r="G4" s="29" t="s">
        <v>33</v>
      </c>
      <c r="H4" s="11" t="s">
        <v>32</v>
      </c>
      <c r="I4" s="29" t="s">
        <v>29</v>
      </c>
      <c r="J4" s="29" t="s">
        <v>31</v>
      </c>
      <c r="K4" s="29" t="s">
        <v>30</v>
      </c>
      <c r="L4" s="29" t="s">
        <v>33</v>
      </c>
      <c r="M4" s="11" t="s">
        <v>32</v>
      </c>
      <c r="N4" s="29" t="s">
        <v>29</v>
      </c>
      <c r="O4" s="29" t="s">
        <v>31</v>
      </c>
      <c r="P4" s="29" t="s">
        <v>30</v>
      </c>
      <c r="Q4" s="29" t="s">
        <v>33</v>
      </c>
      <c r="R4" s="11" t="s">
        <v>32</v>
      </c>
      <c r="S4" s="29" t="s">
        <v>29</v>
      </c>
      <c r="T4" s="29" t="s">
        <v>31</v>
      </c>
      <c r="U4" s="29" t="s">
        <v>30</v>
      </c>
      <c r="V4" s="29" t="s">
        <v>33</v>
      </c>
      <c r="W4" s="11" t="s">
        <v>32</v>
      </c>
      <c r="X4" s="3"/>
      <c r="Y4" s="19" t="s">
        <v>59</v>
      </c>
      <c r="Z4" s="19"/>
      <c r="AA4" s="19"/>
      <c r="AB4" s="19"/>
    </row>
    <row r="5" spans="1:28" ht="14.25" x14ac:dyDescent="0.45">
      <c r="A5" s="5" t="s">
        <v>54</v>
      </c>
      <c r="B5" s="30">
        <v>1</v>
      </c>
      <c r="C5" s="31">
        <v>10</v>
      </c>
      <c r="D5" s="32">
        <v>4.43</v>
      </c>
      <c r="E5" s="33">
        <v>40.595092170000001</v>
      </c>
      <c r="F5" s="5">
        <v>-105.1394195</v>
      </c>
      <c r="G5" s="5" t="s">
        <v>145</v>
      </c>
      <c r="H5" s="30" t="s">
        <v>44</v>
      </c>
      <c r="I5" s="32">
        <v>7.99</v>
      </c>
      <c r="J5" s="33">
        <v>40.595991329999997</v>
      </c>
      <c r="K5" s="33">
        <v>-105.140788</v>
      </c>
      <c r="L5" s="5" t="s">
        <v>149</v>
      </c>
      <c r="M5" s="30" t="s">
        <v>47</v>
      </c>
      <c r="N5" s="34">
        <v>9.41</v>
      </c>
      <c r="O5" s="33">
        <v>40.595639329999997</v>
      </c>
      <c r="P5" s="33">
        <v>-105.1402597</v>
      </c>
      <c r="Q5" s="32" t="s">
        <v>141</v>
      </c>
      <c r="R5" s="35" t="s">
        <v>35</v>
      </c>
      <c r="S5" s="34">
        <v>3.35</v>
      </c>
      <c r="T5" s="33">
        <v>40.595651500000002</v>
      </c>
      <c r="U5" s="33">
        <v>-105.13939517</v>
      </c>
      <c r="V5" s="32" t="s">
        <v>146</v>
      </c>
      <c r="W5" s="35" t="s">
        <v>52</v>
      </c>
      <c r="X5"/>
      <c r="Y5"/>
      <c r="Z5" t="s">
        <v>156</v>
      </c>
      <c r="AA5" t="s">
        <v>157</v>
      </c>
      <c r="AB5"/>
    </row>
    <row r="6" spans="1:28" ht="14.25" x14ac:dyDescent="0.45">
      <c r="A6" s="5" t="s">
        <v>55</v>
      </c>
      <c r="B6" s="36">
        <v>2</v>
      </c>
      <c r="C6" s="37">
        <v>10</v>
      </c>
      <c r="D6" s="32">
        <v>1.1100000000000001</v>
      </c>
      <c r="E6" s="33">
        <v>40.595096669999997</v>
      </c>
      <c r="F6" s="5">
        <v>-105.14015433</v>
      </c>
      <c r="G6" s="5" t="s">
        <v>140</v>
      </c>
      <c r="H6" s="36" t="s">
        <v>62</v>
      </c>
      <c r="I6" s="34">
        <v>1.51</v>
      </c>
      <c r="J6" s="33">
        <v>40.595975170000003</v>
      </c>
      <c r="K6" s="33">
        <v>-105.140826</v>
      </c>
      <c r="L6" s="32" t="s">
        <v>146</v>
      </c>
      <c r="M6" s="38" t="s">
        <v>61</v>
      </c>
      <c r="N6" s="34">
        <v>0.75</v>
      </c>
      <c r="O6" s="33">
        <v>40.595939829999999</v>
      </c>
      <c r="P6" s="33">
        <v>-105.14035</v>
      </c>
      <c r="Q6" s="32" t="s">
        <v>146</v>
      </c>
      <c r="R6" s="38" t="s">
        <v>60</v>
      </c>
      <c r="S6" s="34">
        <v>0.79</v>
      </c>
      <c r="T6" s="33">
        <v>40.595903329999999</v>
      </c>
      <c r="U6" s="33">
        <v>-105.13936150000001</v>
      </c>
      <c r="V6" s="32" t="s">
        <v>141</v>
      </c>
      <c r="W6" s="38" t="s">
        <v>50</v>
      </c>
      <c r="X6"/>
      <c r="Y6" t="s">
        <v>158</v>
      </c>
      <c r="Z6" t="s">
        <v>159</v>
      </c>
      <c r="AB6"/>
    </row>
    <row r="7" spans="1:28" ht="14.25" x14ac:dyDescent="0.45">
      <c r="A7" s="5" t="s">
        <v>58</v>
      </c>
      <c r="B7" s="36">
        <v>3</v>
      </c>
      <c r="C7" s="37">
        <v>10</v>
      </c>
      <c r="D7" s="34">
        <v>1.47</v>
      </c>
      <c r="E7" s="33">
        <v>40.595059329999998</v>
      </c>
      <c r="F7" s="5">
        <v>-105.13948017</v>
      </c>
      <c r="G7" s="32" t="s">
        <v>139</v>
      </c>
      <c r="H7" s="38" t="s">
        <v>64</v>
      </c>
      <c r="I7" s="34">
        <v>1.67</v>
      </c>
      <c r="J7" s="33">
        <v>40.595733000000003</v>
      </c>
      <c r="K7" s="33">
        <v>-105.14085016999999</v>
      </c>
      <c r="L7" s="32" t="s">
        <v>139</v>
      </c>
      <c r="M7" s="38" t="s">
        <v>65</v>
      </c>
      <c r="N7" s="34">
        <v>2.93</v>
      </c>
      <c r="O7" s="33">
        <v>40.595664669999998</v>
      </c>
      <c r="P7" s="33">
        <v>-105.14026579999999</v>
      </c>
      <c r="Q7" s="32" t="s">
        <v>141</v>
      </c>
      <c r="R7" s="38" t="s">
        <v>66</v>
      </c>
      <c r="S7" s="34">
        <v>0.75</v>
      </c>
      <c r="T7" s="33">
        <v>40.595617830000002</v>
      </c>
      <c r="U7" s="33">
        <v>-105.13942433</v>
      </c>
      <c r="V7" s="32" t="s">
        <v>145</v>
      </c>
      <c r="W7" s="38" t="s">
        <v>34</v>
      </c>
      <c r="X7"/>
      <c r="Y7" t="s">
        <v>158</v>
      </c>
      <c r="Z7" t="s">
        <v>159</v>
      </c>
      <c r="AA7"/>
      <c r="AB7"/>
    </row>
    <row r="8" spans="1:28" ht="14.25" x14ac:dyDescent="0.45">
      <c r="A8" s="5" t="s">
        <v>56</v>
      </c>
      <c r="B8" s="36">
        <v>4</v>
      </c>
      <c r="C8" s="37">
        <v>10</v>
      </c>
      <c r="D8" s="34">
        <v>0</v>
      </c>
      <c r="E8" s="33"/>
      <c r="F8" s="5"/>
      <c r="G8" s="5"/>
      <c r="H8" s="36"/>
      <c r="I8" s="34">
        <v>0</v>
      </c>
      <c r="J8" s="33"/>
      <c r="K8" s="33"/>
      <c r="L8" s="5"/>
      <c r="M8" s="36"/>
      <c r="N8" s="34">
        <v>0</v>
      </c>
      <c r="O8" s="33"/>
      <c r="P8" s="33"/>
      <c r="Q8" s="5"/>
      <c r="R8" s="36"/>
      <c r="S8" s="34">
        <v>0</v>
      </c>
      <c r="T8" s="33"/>
      <c r="U8" s="33"/>
      <c r="V8" s="5"/>
      <c r="W8" s="36"/>
      <c r="X8"/>
      <c r="Y8" t="s">
        <v>157</v>
      </c>
      <c r="Z8"/>
      <c r="AA8"/>
      <c r="AB8" t="s">
        <v>156</v>
      </c>
    </row>
    <row r="9" spans="1:28" ht="14.25" x14ac:dyDescent="0.45">
      <c r="A9" s="10" t="s">
        <v>57</v>
      </c>
      <c r="B9" s="11">
        <v>5</v>
      </c>
      <c r="C9" s="12">
        <v>10</v>
      </c>
      <c r="D9" s="39">
        <v>0.42</v>
      </c>
      <c r="E9" s="40">
        <v>40.595087829999997</v>
      </c>
      <c r="F9" s="10">
        <v>-105.1394167</v>
      </c>
      <c r="G9" s="41" t="s">
        <v>145</v>
      </c>
      <c r="H9" s="42" t="s">
        <v>39</v>
      </c>
      <c r="I9" s="39">
        <v>0.55000000000000004</v>
      </c>
      <c r="J9" s="40">
        <v>40.595719000000003</v>
      </c>
      <c r="K9" s="40">
        <v>-105.14078967</v>
      </c>
      <c r="L9" s="41" t="s">
        <v>140</v>
      </c>
      <c r="M9" s="42" t="s">
        <v>38</v>
      </c>
      <c r="N9" s="39">
        <v>1.72</v>
      </c>
      <c r="O9" s="40">
        <v>40.595942170000001</v>
      </c>
      <c r="P9" s="40">
        <v>-105.14021966999999</v>
      </c>
      <c r="Q9" s="41" t="s">
        <v>150</v>
      </c>
      <c r="R9" s="42" t="s">
        <v>63</v>
      </c>
      <c r="S9" s="39">
        <v>2.02</v>
      </c>
      <c r="T9" s="40">
        <v>40.59562133</v>
      </c>
      <c r="U9" s="40">
        <v>-105.13942333</v>
      </c>
      <c r="V9" s="41" t="s">
        <v>145</v>
      </c>
      <c r="W9" s="42" t="s">
        <v>52</v>
      </c>
      <c r="X9"/>
      <c r="Y9" t="s">
        <v>159</v>
      </c>
      <c r="Z9"/>
      <c r="AA9" t="s">
        <v>156</v>
      </c>
      <c r="AB9"/>
    </row>
    <row r="10" spans="1:28" ht="14.25" x14ac:dyDescent="0.4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4.25" x14ac:dyDescent="0.4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4.25" x14ac:dyDescent="0.4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 x14ac:dyDescent="0.45">
      <c r="A13"/>
      <c r="B13"/>
      <c r="C13"/>
      <c r="D13"/>
      <c r="E13"/>
      <c r="F13"/>
      <c r="G13"/>
      <c r="H13"/>
      <c r="I13"/>
      <c r="J13"/>
      <c r="K13"/>
      <c r="L13"/>
      <c r="M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4.25" x14ac:dyDescent="0.45">
      <c r="A14"/>
      <c r="B14"/>
      <c r="C14"/>
      <c r="D14"/>
      <c r="E14"/>
      <c r="F14"/>
      <c r="G14"/>
      <c r="H14"/>
      <c r="I14"/>
      <c r="J14"/>
      <c r="K14"/>
      <c r="L14"/>
      <c r="M14"/>
      <c r="N14" s="4" t="s">
        <v>194</v>
      </c>
      <c r="O14" s="5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4.25" x14ac:dyDescent="0.45">
      <c r="A15"/>
      <c r="B15"/>
      <c r="C15"/>
      <c r="D15"/>
      <c r="E15"/>
      <c r="F15"/>
      <c r="G15"/>
      <c r="H15"/>
      <c r="I15"/>
      <c r="J15"/>
      <c r="K15"/>
      <c r="L15"/>
      <c r="M15"/>
      <c r="N15" s="5" t="s">
        <v>160</v>
      </c>
      <c r="O15" s="5" t="s">
        <v>161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4.25" x14ac:dyDescent="0.45">
      <c r="A16"/>
      <c r="B16"/>
      <c r="C16"/>
      <c r="D16"/>
      <c r="E16"/>
      <c r="F16"/>
      <c r="G16"/>
      <c r="H16"/>
      <c r="I16"/>
      <c r="J16"/>
      <c r="K16"/>
      <c r="L16"/>
      <c r="M16"/>
      <c r="N16" s="5" t="s">
        <v>162</v>
      </c>
      <c r="O16" s="5" t="s">
        <v>162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4:15" ht="14.25" x14ac:dyDescent="0.45">
      <c r="D17"/>
      <c r="E17"/>
      <c r="F17"/>
      <c r="G17"/>
      <c r="H17"/>
      <c r="I17"/>
      <c r="J17"/>
      <c r="K17"/>
      <c r="L17"/>
      <c r="M17"/>
      <c r="N17" s="5"/>
      <c r="O17" s="5"/>
    </row>
    <row r="18" spans="4:15" ht="14.25" x14ac:dyDescent="0.45">
      <c r="D18"/>
      <c r="E18"/>
      <c r="F18"/>
      <c r="G18"/>
      <c r="H18"/>
      <c r="I18"/>
      <c r="J18"/>
      <c r="K18"/>
      <c r="L18"/>
      <c r="M18"/>
      <c r="N18" s="43">
        <v>4.43</v>
      </c>
      <c r="O18" s="5">
        <v>0</v>
      </c>
    </row>
    <row r="19" spans="4:15" ht="14.25" x14ac:dyDescent="0.45">
      <c r="D19"/>
      <c r="E19"/>
      <c r="F19"/>
      <c r="G19"/>
      <c r="H19"/>
      <c r="I19"/>
      <c r="J19"/>
      <c r="K19"/>
      <c r="L19"/>
      <c r="M19"/>
      <c r="N19" s="43">
        <v>7.99</v>
      </c>
      <c r="O19" s="5">
        <v>0</v>
      </c>
    </row>
    <row r="20" spans="4:15" ht="14.25" x14ac:dyDescent="0.45">
      <c r="D20"/>
      <c r="E20"/>
      <c r="F20"/>
      <c r="G20"/>
      <c r="H20"/>
      <c r="I20"/>
      <c r="J20"/>
      <c r="K20"/>
      <c r="L20"/>
      <c r="M20"/>
      <c r="N20" s="43">
        <v>9.41</v>
      </c>
      <c r="O20" s="5">
        <v>3</v>
      </c>
    </row>
    <row r="21" spans="4:15" ht="14.25" x14ac:dyDescent="0.45">
      <c r="D21"/>
      <c r="E21"/>
      <c r="F21"/>
      <c r="G21"/>
      <c r="H21"/>
      <c r="I21"/>
      <c r="J21"/>
      <c r="K21"/>
      <c r="L21"/>
      <c r="M21"/>
      <c r="N21" s="43">
        <v>3.35</v>
      </c>
      <c r="O21" s="5">
        <v>2.6</v>
      </c>
    </row>
    <row r="22" spans="4:15" ht="14.25" x14ac:dyDescent="0.45">
      <c r="D22"/>
      <c r="E22"/>
      <c r="F22"/>
      <c r="G22"/>
      <c r="H22"/>
      <c r="I22"/>
      <c r="J22"/>
      <c r="K22"/>
      <c r="L22"/>
      <c r="M22"/>
      <c r="N22" s="43">
        <v>1.1100000000000001</v>
      </c>
      <c r="O22" s="5">
        <v>0</v>
      </c>
    </row>
    <row r="23" spans="4:15" ht="14.25" x14ac:dyDescent="0.45">
      <c r="D23"/>
      <c r="E23"/>
      <c r="F23"/>
      <c r="G23"/>
      <c r="H23"/>
      <c r="I23"/>
      <c r="J23"/>
      <c r="K23"/>
      <c r="L23"/>
      <c r="M23"/>
      <c r="N23" s="43">
        <v>1.51</v>
      </c>
      <c r="O23" s="5">
        <v>0.6</v>
      </c>
    </row>
    <row r="24" spans="4:15" ht="14.25" x14ac:dyDescent="0.45">
      <c r="D24"/>
      <c r="E24"/>
      <c r="F24"/>
      <c r="G24"/>
      <c r="H24"/>
      <c r="I24"/>
      <c r="J24"/>
      <c r="K24"/>
      <c r="L24"/>
      <c r="M24"/>
      <c r="N24" s="43">
        <v>0.75</v>
      </c>
      <c r="O24" s="5">
        <v>1.2</v>
      </c>
    </row>
    <row r="25" spans="4:15" ht="14.25" x14ac:dyDescent="0.45">
      <c r="D25"/>
      <c r="E25"/>
      <c r="F25"/>
      <c r="G25"/>
      <c r="H25"/>
      <c r="I25"/>
      <c r="J25"/>
      <c r="K25"/>
      <c r="L25"/>
      <c r="M25"/>
      <c r="N25" s="43">
        <v>0.79</v>
      </c>
      <c r="O25" s="5">
        <v>0.6</v>
      </c>
    </row>
    <row r="26" spans="4:15" ht="14.25" x14ac:dyDescent="0.45">
      <c r="D26"/>
      <c r="E26"/>
      <c r="F26"/>
      <c r="G26"/>
      <c r="H26"/>
      <c r="I26"/>
      <c r="J26"/>
      <c r="K26"/>
      <c r="L26"/>
      <c r="M26"/>
      <c r="N26" s="43">
        <v>1.47</v>
      </c>
      <c r="O26" s="5">
        <v>7.5</v>
      </c>
    </row>
    <row r="27" spans="4:15" ht="14.25" x14ac:dyDescent="0.45">
      <c r="D27"/>
      <c r="E27"/>
      <c r="F27"/>
      <c r="G27"/>
      <c r="H27"/>
      <c r="I27"/>
      <c r="J27"/>
      <c r="K27"/>
      <c r="L27"/>
      <c r="M27"/>
      <c r="N27" s="43">
        <v>1.67</v>
      </c>
      <c r="O27" s="5">
        <v>7.6</v>
      </c>
    </row>
    <row r="28" spans="4:15" ht="14.25" x14ac:dyDescent="0.45">
      <c r="D28"/>
      <c r="E28"/>
      <c r="F28"/>
      <c r="G28"/>
      <c r="H28"/>
      <c r="I28"/>
      <c r="J28"/>
      <c r="K28"/>
      <c r="L28"/>
      <c r="M28"/>
      <c r="N28" s="43">
        <v>2.93</v>
      </c>
      <c r="O28" s="5">
        <v>1.8</v>
      </c>
    </row>
    <row r="29" spans="4:15" x14ac:dyDescent="0.35">
      <c r="N29" s="43">
        <v>0.75</v>
      </c>
      <c r="O29" s="5">
        <v>2.8</v>
      </c>
    </row>
    <row r="30" spans="4:15" x14ac:dyDescent="0.35">
      <c r="N30" s="43">
        <v>0</v>
      </c>
      <c r="O30" s="5">
        <v>0</v>
      </c>
    </row>
    <row r="31" spans="4:15" x14ac:dyDescent="0.35">
      <c r="N31" s="43">
        <v>0.42</v>
      </c>
      <c r="O31" s="5">
        <v>2.2000000000000002</v>
      </c>
    </row>
    <row r="32" spans="4:15" x14ac:dyDescent="0.35">
      <c r="N32" s="43">
        <v>0.55000000000000004</v>
      </c>
      <c r="O32" s="5">
        <v>7.9</v>
      </c>
    </row>
    <row r="33" spans="14:15" x14ac:dyDescent="0.35">
      <c r="N33" s="43">
        <v>1.72</v>
      </c>
      <c r="O33" s="5">
        <v>8.1999999999999993</v>
      </c>
    </row>
    <row r="34" spans="14:15" x14ac:dyDescent="0.35">
      <c r="N34" s="43">
        <v>2.02</v>
      </c>
      <c r="O34" s="5">
        <v>2</v>
      </c>
    </row>
    <row r="35" spans="14:15" x14ac:dyDescent="0.35">
      <c r="N35" s="5"/>
      <c r="O35" s="5"/>
    </row>
    <row r="36" spans="14:15" x14ac:dyDescent="0.35">
      <c r="N36" s="5"/>
      <c r="O36" s="5"/>
    </row>
    <row r="37" spans="14:15" x14ac:dyDescent="0.35">
      <c r="N37" s="5"/>
      <c r="O37" s="5"/>
    </row>
    <row r="38" spans="14:15" x14ac:dyDescent="0.35">
      <c r="N38" s="5"/>
      <c r="O38" s="5"/>
    </row>
  </sheetData>
  <mergeCells count="7">
    <mergeCell ref="Y4:AB4"/>
    <mergeCell ref="I3:J3"/>
    <mergeCell ref="D3:H3"/>
    <mergeCell ref="A1:W1"/>
    <mergeCell ref="A2:W2"/>
    <mergeCell ref="S3:W3"/>
    <mergeCell ref="N3:R3"/>
  </mergeCells>
  <phoneticPr fontId="1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5"/>
  <sheetViews>
    <sheetView topLeftCell="J1" zoomScale="80" zoomScaleNormal="80" workbookViewId="0">
      <selection activeCell="W21" sqref="W21"/>
    </sheetView>
  </sheetViews>
  <sheetFormatPr defaultRowHeight="12.75" x14ac:dyDescent="0.35"/>
  <cols>
    <col min="1" max="1" width="23" style="5" customWidth="1"/>
    <col min="2" max="2" width="10.53125" style="5" customWidth="1"/>
    <col min="3" max="3" width="11.53125" style="5" customWidth="1"/>
    <col min="4" max="4" width="11.19921875" style="5" customWidth="1"/>
    <col min="5" max="5" width="11.53125" style="5" customWidth="1"/>
    <col min="6" max="6" width="14.19921875" style="5" customWidth="1"/>
    <col min="7" max="8" width="12.53125" style="5" customWidth="1"/>
    <col min="9" max="9" width="10.796875" style="5" customWidth="1"/>
    <col min="10" max="10" width="11.73046875" style="5" customWidth="1"/>
    <col min="11" max="11" width="13.19921875" style="5" customWidth="1"/>
    <col min="12" max="12" width="12" style="5" customWidth="1"/>
    <col min="13" max="13" width="12.73046875" style="5" customWidth="1"/>
    <col min="14" max="14" width="11" style="5" customWidth="1"/>
    <col min="15" max="15" width="12.53125" style="5" customWidth="1"/>
    <col min="16" max="16" width="13.53125" style="5" customWidth="1"/>
    <col min="17" max="17" width="12.796875" style="5" customWidth="1"/>
    <col min="18" max="18" width="12.73046875" style="5" customWidth="1"/>
    <col min="19" max="19" width="11.19921875" style="5" customWidth="1"/>
    <col min="20" max="20" width="11.796875" style="5" customWidth="1"/>
    <col min="21" max="21" width="13.796875" style="5" customWidth="1"/>
    <col min="22" max="22" width="11.73046875" style="5" customWidth="1"/>
    <col min="23" max="23" width="13.796875" style="5" customWidth="1"/>
    <col min="24" max="24" width="11.265625" style="5" customWidth="1"/>
    <col min="25" max="25" width="11.19921875" style="5" customWidth="1"/>
    <col min="26" max="26" width="12.19921875" style="5" customWidth="1"/>
    <col min="27" max="27" width="12.796875" style="5" customWidth="1"/>
    <col min="28" max="28" width="13.265625" style="5" customWidth="1"/>
    <col min="29" max="29" width="9.06640625" style="5"/>
    <col min="30" max="30" width="11.265625" style="5" customWidth="1"/>
    <col min="31" max="31" width="10.46484375" style="5" customWidth="1"/>
    <col min="32" max="32" width="10.796875" style="5" customWidth="1"/>
    <col min="33" max="33" width="11.19921875" style="5" customWidth="1"/>
    <col min="34" max="34" width="11" style="5" customWidth="1"/>
    <col min="35" max="16384" width="9.06640625" style="5"/>
  </cols>
  <sheetData>
    <row r="1" spans="1:28" ht="13.15" x14ac:dyDescent="0.4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8" ht="13.15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8" ht="30" customHeight="1" x14ac:dyDescent="0.4">
      <c r="A3" s="22" t="s">
        <v>7</v>
      </c>
      <c r="B3" s="23" t="s">
        <v>1</v>
      </c>
      <c r="C3" s="24" t="s">
        <v>12</v>
      </c>
      <c r="D3" s="25" t="s">
        <v>2</v>
      </c>
      <c r="E3" s="25"/>
      <c r="F3" s="25"/>
      <c r="G3" s="25"/>
      <c r="H3" s="26"/>
      <c r="I3" s="17" t="s">
        <v>3</v>
      </c>
      <c r="J3" s="17"/>
      <c r="K3" s="13"/>
      <c r="L3" s="13"/>
      <c r="M3" s="27"/>
      <c r="N3" s="28" t="s">
        <v>4</v>
      </c>
      <c r="O3" s="25"/>
      <c r="P3" s="25"/>
      <c r="Q3" s="25"/>
      <c r="R3" s="26"/>
      <c r="S3" s="28" t="s">
        <v>5</v>
      </c>
      <c r="T3" s="25"/>
      <c r="U3" s="25"/>
      <c r="V3" s="25"/>
      <c r="W3" s="26"/>
      <c r="X3" s="4"/>
      <c r="Y3" s="4" t="s">
        <v>9</v>
      </c>
      <c r="Z3" s="4" t="s">
        <v>10</v>
      </c>
      <c r="AA3" s="4" t="s">
        <v>4</v>
      </c>
      <c r="AB3" s="4" t="s">
        <v>5</v>
      </c>
    </row>
    <row r="4" spans="1:28" ht="25.9" x14ac:dyDescent="0.4">
      <c r="A4" s="10"/>
      <c r="B4" s="11"/>
      <c r="C4" s="12"/>
      <c r="D4" s="29" t="s">
        <v>29</v>
      </c>
      <c r="E4" s="29" t="s">
        <v>31</v>
      </c>
      <c r="F4" s="29" t="s">
        <v>30</v>
      </c>
      <c r="G4" s="29" t="s">
        <v>33</v>
      </c>
      <c r="H4" s="11" t="s">
        <v>32</v>
      </c>
      <c r="I4" s="29" t="s">
        <v>29</v>
      </c>
      <c r="J4" s="29" t="s">
        <v>31</v>
      </c>
      <c r="K4" s="29" t="s">
        <v>30</v>
      </c>
      <c r="L4" s="29" t="s">
        <v>33</v>
      </c>
      <c r="M4" s="11" t="s">
        <v>32</v>
      </c>
      <c r="N4" s="29" t="s">
        <v>29</v>
      </c>
      <c r="O4" s="29" t="s">
        <v>31</v>
      </c>
      <c r="P4" s="29" t="s">
        <v>30</v>
      </c>
      <c r="Q4" s="29" t="s">
        <v>33</v>
      </c>
      <c r="R4" s="11" t="s">
        <v>32</v>
      </c>
      <c r="S4" s="29" t="s">
        <v>29</v>
      </c>
      <c r="T4" s="29" t="s">
        <v>31</v>
      </c>
      <c r="U4" s="29" t="s">
        <v>30</v>
      </c>
      <c r="V4" s="29" t="s">
        <v>33</v>
      </c>
      <c r="W4" s="11" t="s">
        <v>32</v>
      </c>
      <c r="X4" s="10"/>
      <c r="Y4" s="17" t="s">
        <v>59</v>
      </c>
      <c r="Z4" s="17"/>
      <c r="AA4" s="17"/>
      <c r="AB4" s="17"/>
    </row>
    <row r="5" spans="1:28" x14ac:dyDescent="0.35">
      <c r="A5" s="5" t="s">
        <v>67</v>
      </c>
      <c r="B5" s="30">
        <v>1</v>
      </c>
      <c r="C5" s="31">
        <v>10</v>
      </c>
      <c r="D5" s="34">
        <v>1.46</v>
      </c>
      <c r="E5" s="33">
        <v>40.59511783</v>
      </c>
      <c r="F5" s="33">
        <v>-105.14008867</v>
      </c>
      <c r="G5" s="5" t="s">
        <v>143</v>
      </c>
      <c r="H5" s="30" t="s">
        <v>39</v>
      </c>
      <c r="I5" s="34">
        <v>6.37</v>
      </c>
      <c r="J5" s="33">
        <v>40.595487830000003</v>
      </c>
      <c r="K5" s="33">
        <v>-105.14085470000001</v>
      </c>
      <c r="L5" s="5" t="s">
        <v>144</v>
      </c>
      <c r="M5" s="30" t="s">
        <v>53</v>
      </c>
      <c r="N5" s="34">
        <v>4.74</v>
      </c>
      <c r="O5" s="33">
        <v>40.595900829999998</v>
      </c>
      <c r="P5" s="33">
        <v>-105.1403145</v>
      </c>
      <c r="Q5" s="5" t="s">
        <v>149</v>
      </c>
      <c r="R5" s="30" t="s">
        <v>74</v>
      </c>
      <c r="S5" s="34">
        <v>3.1</v>
      </c>
      <c r="T5" s="33">
        <v>40.595950000000002</v>
      </c>
      <c r="U5" s="33">
        <v>-105.139425</v>
      </c>
      <c r="V5" s="5" t="s">
        <v>139</v>
      </c>
      <c r="W5" s="30" t="s">
        <v>41</v>
      </c>
      <c r="Y5" s="5" t="s">
        <v>156</v>
      </c>
      <c r="AA5" s="5" t="s">
        <v>157</v>
      </c>
    </row>
    <row r="6" spans="1:28" x14ac:dyDescent="0.35">
      <c r="A6" s="5" t="s">
        <v>68</v>
      </c>
      <c r="B6" s="36">
        <v>2</v>
      </c>
      <c r="C6" s="37">
        <v>10</v>
      </c>
      <c r="D6" s="34">
        <v>2.04</v>
      </c>
      <c r="E6" s="33">
        <v>40.595055170000002</v>
      </c>
      <c r="F6" s="33">
        <v>-105.1394585</v>
      </c>
      <c r="G6" s="5" t="s">
        <v>139</v>
      </c>
      <c r="H6" s="36" t="s">
        <v>76</v>
      </c>
      <c r="I6" s="34">
        <v>1.58</v>
      </c>
      <c r="J6" s="33">
        <v>40.595742170000001</v>
      </c>
      <c r="K6" s="33">
        <v>-105.14078069999999</v>
      </c>
      <c r="L6" s="5" t="s">
        <v>140</v>
      </c>
      <c r="M6" s="36" t="s">
        <v>64</v>
      </c>
      <c r="N6" s="34">
        <v>2.12</v>
      </c>
      <c r="O6" s="33">
        <v>40.595940669999997</v>
      </c>
      <c r="P6" s="33">
        <v>-105.1403488</v>
      </c>
      <c r="Q6" s="5" t="s">
        <v>146</v>
      </c>
      <c r="R6" s="36" t="s">
        <v>64</v>
      </c>
      <c r="S6" s="34">
        <v>1.48</v>
      </c>
      <c r="T6" s="33">
        <v>40.595917829999998</v>
      </c>
      <c r="U6" s="33">
        <v>-105.1393697</v>
      </c>
      <c r="V6" s="5" t="s">
        <v>141</v>
      </c>
      <c r="W6" s="36" t="s">
        <v>75</v>
      </c>
      <c r="Y6" s="5" t="s">
        <v>156</v>
      </c>
      <c r="AA6" s="5" t="s">
        <v>157</v>
      </c>
    </row>
    <row r="7" spans="1:28" x14ac:dyDescent="0.35">
      <c r="A7" s="5" t="s">
        <v>69</v>
      </c>
      <c r="B7" s="36">
        <v>3</v>
      </c>
      <c r="C7" s="37">
        <v>10</v>
      </c>
      <c r="D7" s="34">
        <v>0.6</v>
      </c>
      <c r="E7" s="33">
        <v>40.595088830000002</v>
      </c>
      <c r="F7" s="33">
        <v>-105.14015333</v>
      </c>
      <c r="G7" s="5" t="s">
        <v>142</v>
      </c>
      <c r="H7" s="36" t="s">
        <v>77</v>
      </c>
      <c r="I7" s="34">
        <v>0.56000000000000005</v>
      </c>
      <c r="J7" s="33">
        <v>40.595711000000001</v>
      </c>
      <c r="K7" s="33">
        <v>-105.1408375</v>
      </c>
      <c r="L7" s="5" t="s">
        <v>139</v>
      </c>
      <c r="M7" s="36" t="s">
        <v>51</v>
      </c>
      <c r="N7" s="34">
        <v>1.45</v>
      </c>
      <c r="O7" s="33">
        <v>40.595640830000001</v>
      </c>
      <c r="P7" s="33">
        <v>-105.1403</v>
      </c>
      <c r="Q7" s="5" t="s">
        <v>140</v>
      </c>
      <c r="R7" s="36" t="s">
        <v>66</v>
      </c>
      <c r="S7" s="34">
        <v>1.84</v>
      </c>
      <c r="T7" s="33">
        <v>40.59592567</v>
      </c>
      <c r="U7" s="33">
        <v>-105.1394063</v>
      </c>
      <c r="V7" s="5" t="s">
        <v>140</v>
      </c>
      <c r="W7" s="36" t="s">
        <v>48</v>
      </c>
      <c r="Y7" s="5" t="s">
        <v>156</v>
      </c>
      <c r="AA7" s="5" t="s">
        <v>157</v>
      </c>
    </row>
    <row r="8" spans="1:28" x14ac:dyDescent="0.35">
      <c r="A8" s="5" t="s">
        <v>70</v>
      </c>
      <c r="B8" s="36">
        <v>4</v>
      </c>
      <c r="C8" s="37">
        <v>10</v>
      </c>
      <c r="D8" s="34">
        <v>0</v>
      </c>
      <c r="E8" s="33"/>
      <c r="F8" s="33"/>
      <c r="H8" s="36"/>
      <c r="I8" s="34">
        <v>0</v>
      </c>
      <c r="J8" s="33"/>
      <c r="K8" s="33"/>
      <c r="M8" s="36"/>
      <c r="N8" s="5">
        <v>0</v>
      </c>
      <c r="O8" s="33"/>
      <c r="P8" s="33"/>
      <c r="R8" s="36"/>
      <c r="S8" s="5">
        <v>0</v>
      </c>
      <c r="T8" s="33"/>
      <c r="U8" s="33"/>
      <c r="W8" s="36"/>
      <c r="Y8" s="5" t="s">
        <v>156</v>
      </c>
      <c r="AA8" s="5" t="s">
        <v>157</v>
      </c>
    </row>
    <row r="9" spans="1:28" x14ac:dyDescent="0.35">
      <c r="A9" s="5" t="s">
        <v>71</v>
      </c>
      <c r="B9" s="36">
        <v>5</v>
      </c>
      <c r="C9" s="37">
        <v>10</v>
      </c>
      <c r="D9" s="34">
        <v>0</v>
      </c>
      <c r="E9" s="33"/>
      <c r="F9" s="33"/>
      <c r="H9" s="36"/>
      <c r="I9" s="34">
        <v>0.96</v>
      </c>
      <c r="J9" s="33">
        <v>40.595749830000003</v>
      </c>
      <c r="K9" s="33">
        <v>-105.14084117</v>
      </c>
      <c r="L9" s="5" t="s">
        <v>139</v>
      </c>
      <c r="M9" s="36" t="s">
        <v>78</v>
      </c>
      <c r="N9" s="34">
        <v>0</v>
      </c>
      <c r="O9" s="33"/>
      <c r="P9" s="33"/>
      <c r="R9" s="36"/>
      <c r="S9" s="34">
        <v>0.67</v>
      </c>
      <c r="T9" s="33">
        <v>40.595920999999997</v>
      </c>
      <c r="U9" s="33">
        <v>-105.1393717</v>
      </c>
      <c r="V9" s="5" t="s">
        <v>141</v>
      </c>
      <c r="W9" s="36" t="s">
        <v>34</v>
      </c>
      <c r="Y9" s="5" t="s">
        <v>156</v>
      </c>
      <c r="AA9" s="5" t="s">
        <v>157</v>
      </c>
    </row>
    <row r="10" spans="1:28" x14ac:dyDescent="0.35">
      <c r="A10" s="5" t="s">
        <v>72</v>
      </c>
      <c r="B10" s="36">
        <v>6</v>
      </c>
      <c r="C10" s="37">
        <v>10</v>
      </c>
      <c r="D10" s="32">
        <v>2.4</v>
      </c>
      <c r="E10" s="33">
        <v>40.595103000000002</v>
      </c>
      <c r="F10" s="33">
        <v>-105.1401595</v>
      </c>
      <c r="G10" s="5" t="s">
        <v>142</v>
      </c>
      <c r="H10" s="36" t="s">
        <v>49</v>
      </c>
      <c r="I10" s="5">
        <v>0</v>
      </c>
      <c r="J10" s="33"/>
      <c r="K10" s="33"/>
      <c r="M10" s="36"/>
      <c r="N10" s="32">
        <v>0</v>
      </c>
      <c r="R10" s="36"/>
      <c r="S10" s="34">
        <v>5.67</v>
      </c>
      <c r="T10" s="33">
        <v>40.595837500000002</v>
      </c>
      <c r="U10" s="33">
        <v>-105.1398447</v>
      </c>
      <c r="V10" s="5" t="s">
        <v>147</v>
      </c>
      <c r="W10" s="36" t="s">
        <v>45</v>
      </c>
      <c r="Y10" s="5" t="s">
        <v>156</v>
      </c>
      <c r="AA10" s="5" t="s">
        <v>157</v>
      </c>
    </row>
    <row r="11" spans="1:28" x14ac:dyDescent="0.35">
      <c r="A11" s="10" t="s">
        <v>73</v>
      </c>
      <c r="B11" s="11">
        <v>7</v>
      </c>
      <c r="C11" s="12">
        <v>10</v>
      </c>
      <c r="D11" s="39">
        <v>0.46</v>
      </c>
      <c r="E11" s="40">
        <v>40.595058999999999</v>
      </c>
      <c r="F11" s="40">
        <v>-105.13951383</v>
      </c>
      <c r="G11" s="10" t="s">
        <v>139</v>
      </c>
      <c r="H11" s="11" t="s">
        <v>40</v>
      </c>
      <c r="I11" s="45">
        <v>0.65</v>
      </c>
      <c r="J11" s="40">
        <v>40.595994500000003</v>
      </c>
      <c r="K11" s="40">
        <v>-105.14082980000001</v>
      </c>
      <c r="L11" s="10" t="s">
        <v>146</v>
      </c>
      <c r="M11" s="11" t="s">
        <v>80</v>
      </c>
      <c r="N11" s="39">
        <v>0.51</v>
      </c>
      <c r="O11" s="40">
        <v>40.595662670000003</v>
      </c>
      <c r="P11" s="40">
        <v>-105.1402618</v>
      </c>
      <c r="Q11" s="10" t="s">
        <v>141</v>
      </c>
      <c r="R11" s="11" t="s">
        <v>79</v>
      </c>
      <c r="S11" s="39">
        <v>0.47</v>
      </c>
      <c r="T11" s="40">
        <v>40.595920999999997</v>
      </c>
      <c r="U11" s="40">
        <v>-105.1393717</v>
      </c>
      <c r="V11" s="10" t="s">
        <v>141</v>
      </c>
      <c r="W11" s="11" t="s">
        <v>34</v>
      </c>
      <c r="Y11" s="5" t="s">
        <v>156</v>
      </c>
      <c r="AA11" s="5" t="s">
        <v>157</v>
      </c>
    </row>
    <row r="13" spans="1:28" ht="30" customHeight="1" x14ac:dyDescent="0.35"/>
    <row r="14" spans="1:28" ht="13.15" x14ac:dyDescent="0.4">
      <c r="L14" s="4" t="s">
        <v>193</v>
      </c>
      <c r="O14" s="5" t="s">
        <v>195</v>
      </c>
    </row>
    <row r="15" spans="1:28" x14ac:dyDescent="0.35">
      <c r="M15" s="5" t="s">
        <v>160</v>
      </c>
      <c r="N15" s="5" t="s">
        <v>161</v>
      </c>
      <c r="O15" s="5" t="s">
        <v>164</v>
      </c>
      <c r="P15" s="5" t="s">
        <v>165</v>
      </c>
    </row>
    <row r="16" spans="1:28" x14ac:dyDescent="0.35">
      <c r="M16" s="5" t="s">
        <v>162</v>
      </c>
      <c r="N16" s="5" t="s">
        <v>162</v>
      </c>
      <c r="O16" s="5" t="s">
        <v>162</v>
      </c>
      <c r="P16" s="5" t="s">
        <v>162</v>
      </c>
    </row>
    <row r="18" spans="13:16" x14ac:dyDescent="0.35">
      <c r="M18" s="43">
        <v>1.46</v>
      </c>
      <c r="N18" s="43">
        <v>3.78</v>
      </c>
      <c r="O18" s="43">
        <f>0.5*N18</f>
        <v>1.89</v>
      </c>
      <c r="P18" s="43">
        <f>2*N18</f>
        <v>7.56</v>
      </c>
    </row>
    <row r="19" spans="13:16" x14ac:dyDescent="0.35">
      <c r="M19" s="43">
        <v>6.36</v>
      </c>
      <c r="N19" s="43">
        <v>3.7</v>
      </c>
      <c r="O19" s="43">
        <f t="shared" ref="O19:O41" si="0">0.5*N19</f>
        <v>1.85</v>
      </c>
      <c r="P19" s="43">
        <f t="shared" ref="P19:P41" si="1">2*N19</f>
        <v>7.4</v>
      </c>
    </row>
    <row r="20" spans="13:16" x14ac:dyDescent="0.35">
      <c r="M20" s="43">
        <v>4.74</v>
      </c>
      <c r="N20" s="43">
        <v>0.75</v>
      </c>
      <c r="O20" s="43">
        <f t="shared" si="0"/>
        <v>0.375</v>
      </c>
      <c r="P20" s="43">
        <f t="shared" si="1"/>
        <v>1.5</v>
      </c>
    </row>
    <row r="21" spans="13:16" x14ac:dyDescent="0.35">
      <c r="M21" s="43">
        <v>3.1</v>
      </c>
      <c r="N21" s="43">
        <v>2.4300000000000002</v>
      </c>
      <c r="O21" s="43">
        <f t="shared" si="0"/>
        <v>1.2150000000000001</v>
      </c>
      <c r="P21" s="43">
        <f t="shared" si="1"/>
        <v>4.8600000000000003</v>
      </c>
    </row>
    <row r="22" spans="13:16" x14ac:dyDescent="0.35">
      <c r="M22" s="43">
        <v>2.04</v>
      </c>
      <c r="N22" s="43">
        <v>5.1100000000000003</v>
      </c>
      <c r="O22" s="43">
        <f t="shared" si="0"/>
        <v>2.5550000000000002</v>
      </c>
      <c r="P22" s="43">
        <f t="shared" si="1"/>
        <v>10.220000000000001</v>
      </c>
    </row>
    <row r="23" spans="13:16" x14ac:dyDescent="0.35">
      <c r="M23" s="43">
        <v>1.58</v>
      </c>
      <c r="N23" s="43">
        <v>1.63</v>
      </c>
      <c r="O23" s="43">
        <f t="shared" si="0"/>
        <v>0.81499999999999995</v>
      </c>
      <c r="P23" s="43">
        <f t="shared" si="1"/>
        <v>3.26</v>
      </c>
    </row>
    <row r="24" spans="13:16" x14ac:dyDescent="0.35">
      <c r="M24" s="43">
        <v>2.12</v>
      </c>
      <c r="N24" s="43">
        <v>3.43</v>
      </c>
      <c r="O24" s="43">
        <f t="shared" si="0"/>
        <v>1.7150000000000001</v>
      </c>
      <c r="P24" s="43">
        <f t="shared" si="1"/>
        <v>6.86</v>
      </c>
    </row>
    <row r="25" spans="13:16" x14ac:dyDescent="0.35">
      <c r="M25" s="43">
        <v>1.48</v>
      </c>
      <c r="N25" s="43">
        <v>3.18</v>
      </c>
      <c r="O25" s="43">
        <f t="shared" si="0"/>
        <v>1.59</v>
      </c>
      <c r="P25" s="43">
        <f t="shared" si="1"/>
        <v>6.36</v>
      </c>
    </row>
    <row r="26" spans="13:16" x14ac:dyDescent="0.35">
      <c r="M26" s="43">
        <v>0.6</v>
      </c>
      <c r="N26" s="43">
        <v>1.17</v>
      </c>
      <c r="O26" s="43">
        <f t="shared" si="0"/>
        <v>0.58499999999999996</v>
      </c>
      <c r="P26" s="43">
        <f t="shared" si="1"/>
        <v>2.34</v>
      </c>
    </row>
    <row r="27" spans="13:16" x14ac:dyDescent="0.35">
      <c r="M27" s="43">
        <v>0.56000000000000005</v>
      </c>
      <c r="N27" s="43">
        <v>3.34</v>
      </c>
      <c r="O27" s="43">
        <f t="shared" si="0"/>
        <v>1.67</v>
      </c>
      <c r="P27" s="43">
        <f t="shared" si="1"/>
        <v>6.68</v>
      </c>
    </row>
    <row r="28" spans="13:16" x14ac:dyDescent="0.35">
      <c r="M28" s="43">
        <v>1.45</v>
      </c>
      <c r="N28" s="43">
        <v>1.69</v>
      </c>
      <c r="O28" s="43">
        <f t="shared" si="0"/>
        <v>0.84499999999999997</v>
      </c>
      <c r="P28" s="43">
        <f t="shared" si="1"/>
        <v>3.38</v>
      </c>
    </row>
    <row r="29" spans="13:16" x14ac:dyDescent="0.35">
      <c r="M29" s="43">
        <v>1.84</v>
      </c>
      <c r="N29" s="43">
        <v>1.82</v>
      </c>
      <c r="O29" s="43">
        <f t="shared" si="0"/>
        <v>0.91</v>
      </c>
      <c r="P29" s="43">
        <f t="shared" si="1"/>
        <v>3.64</v>
      </c>
    </row>
    <row r="30" spans="13:16" x14ac:dyDescent="0.35">
      <c r="M30" s="43">
        <v>0</v>
      </c>
      <c r="N30" s="43">
        <v>0</v>
      </c>
      <c r="O30" s="43">
        <f t="shared" si="0"/>
        <v>0</v>
      </c>
      <c r="P30" s="43">
        <f t="shared" si="1"/>
        <v>0</v>
      </c>
    </row>
    <row r="31" spans="13:16" x14ac:dyDescent="0.35">
      <c r="M31" s="43">
        <v>0</v>
      </c>
      <c r="N31" s="43">
        <v>0</v>
      </c>
      <c r="O31" s="43">
        <f t="shared" si="0"/>
        <v>0</v>
      </c>
      <c r="P31" s="43">
        <f t="shared" si="1"/>
        <v>0</v>
      </c>
    </row>
    <row r="32" spans="13:16" x14ac:dyDescent="0.35">
      <c r="M32" s="43">
        <v>0</v>
      </c>
      <c r="N32" s="43" t="s">
        <v>163</v>
      </c>
      <c r="O32" s="43" t="s">
        <v>163</v>
      </c>
      <c r="P32" s="43" t="s">
        <v>163</v>
      </c>
    </row>
    <row r="33" spans="13:16" x14ac:dyDescent="0.35">
      <c r="M33" s="43">
        <v>0</v>
      </c>
      <c r="N33" s="43" t="s">
        <v>163</v>
      </c>
      <c r="O33" s="43" t="s">
        <v>163</v>
      </c>
      <c r="P33" s="43" t="s">
        <v>163</v>
      </c>
    </row>
    <row r="34" spans="13:16" x14ac:dyDescent="0.35">
      <c r="M34" s="43">
        <v>0</v>
      </c>
      <c r="N34" s="43">
        <v>0</v>
      </c>
      <c r="O34" s="43">
        <f t="shared" si="0"/>
        <v>0</v>
      </c>
      <c r="P34" s="43">
        <f t="shared" si="1"/>
        <v>0</v>
      </c>
    </row>
    <row r="35" spans="13:16" x14ac:dyDescent="0.35">
      <c r="M35" s="43">
        <v>0.96</v>
      </c>
      <c r="N35" s="43">
        <v>1.91</v>
      </c>
      <c r="O35" s="43">
        <f t="shared" si="0"/>
        <v>0.95499999999999996</v>
      </c>
      <c r="P35" s="43">
        <f t="shared" si="1"/>
        <v>3.82</v>
      </c>
    </row>
    <row r="36" spans="13:16" x14ac:dyDescent="0.35">
      <c r="M36" s="43">
        <v>0</v>
      </c>
      <c r="N36" s="43">
        <v>0</v>
      </c>
      <c r="O36" s="43">
        <f t="shared" si="0"/>
        <v>0</v>
      </c>
      <c r="P36" s="43">
        <f t="shared" si="1"/>
        <v>0</v>
      </c>
    </row>
    <row r="37" spans="13:16" x14ac:dyDescent="0.35">
      <c r="M37" s="43">
        <v>0.67</v>
      </c>
      <c r="N37" s="43">
        <v>5.47</v>
      </c>
      <c r="O37" s="43">
        <f t="shared" si="0"/>
        <v>2.7349999999999999</v>
      </c>
      <c r="P37" s="43">
        <f t="shared" si="1"/>
        <v>10.94</v>
      </c>
    </row>
    <row r="38" spans="13:16" x14ac:dyDescent="0.35">
      <c r="M38" s="43">
        <v>2.4</v>
      </c>
      <c r="N38" s="43">
        <v>0</v>
      </c>
      <c r="O38" s="43">
        <f t="shared" si="0"/>
        <v>0</v>
      </c>
      <c r="P38" s="43">
        <f t="shared" si="1"/>
        <v>0</v>
      </c>
    </row>
    <row r="39" spans="13:16" x14ac:dyDescent="0.35">
      <c r="M39" s="43">
        <v>0</v>
      </c>
      <c r="N39" s="43">
        <v>0</v>
      </c>
      <c r="O39" s="43">
        <f t="shared" si="0"/>
        <v>0</v>
      </c>
      <c r="P39" s="43">
        <f t="shared" si="1"/>
        <v>0</v>
      </c>
    </row>
    <row r="40" spans="13:16" x14ac:dyDescent="0.35">
      <c r="M40" s="43">
        <v>0</v>
      </c>
      <c r="N40" s="43">
        <v>2.4700000000000002</v>
      </c>
      <c r="O40" s="43">
        <f t="shared" si="0"/>
        <v>1.2350000000000001</v>
      </c>
      <c r="P40" s="43">
        <f t="shared" si="1"/>
        <v>4.9400000000000004</v>
      </c>
    </row>
    <row r="41" spans="13:16" x14ac:dyDescent="0.35">
      <c r="M41" s="43">
        <v>5.67</v>
      </c>
      <c r="N41" s="43">
        <v>3.88</v>
      </c>
      <c r="O41" s="43">
        <f t="shared" si="0"/>
        <v>1.94</v>
      </c>
      <c r="P41" s="43">
        <f t="shared" si="1"/>
        <v>7.76</v>
      </c>
    </row>
    <row r="42" spans="13:16" x14ac:dyDescent="0.35">
      <c r="M42" s="43">
        <v>0.46</v>
      </c>
      <c r="N42" s="43">
        <v>1.46</v>
      </c>
      <c r="O42" s="43">
        <f>0.5*N42</f>
        <v>0.73</v>
      </c>
      <c r="P42" s="43">
        <f>2*N42</f>
        <v>2.92</v>
      </c>
    </row>
    <row r="43" spans="13:16" x14ac:dyDescent="0.35">
      <c r="M43" s="43">
        <v>0.65</v>
      </c>
      <c r="N43" s="43">
        <v>6.05</v>
      </c>
      <c r="O43" s="43">
        <f t="shared" ref="O43:O45" si="2">0.5*N43</f>
        <v>3.0249999999999999</v>
      </c>
      <c r="P43" s="43">
        <f t="shared" ref="P43:P45" si="3">2*N43</f>
        <v>12.1</v>
      </c>
    </row>
    <row r="44" spans="13:16" x14ac:dyDescent="0.35">
      <c r="M44" s="43">
        <v>0.51</v>
      </c>
      <c r="N44" s="43">
        <v>0.94</v>
      </c>
      <c r="O44" s="43">
        <f t="shared" si="2"/>
        <v>0.47</v>
      </c>
      <c r="P44" s="43">
        <f t="shared" si="3"/>
        <v>1.88</v>
      </c>
    </row>
    <row r="45" spans="13:16" x14ac:dyDescent="0.35">
      <c r="M45" s="43">
        <v>0.47</v>
      </c>
      <c r="N45" s="43">
        <v>1.92</v>
      </c>
      <c r="O45" s="43">
        <f t="shared" si="2"/>
        <v>0.96</v>
      </c>
      <c r="P45" s="43">
        <f t="shared" si="3"/>
        <v>3.84</v>
      </c>
    </row>
  </sheetData>
  <mergeCells count="7">
    <mergeCell ref="Y4:AB4"/>
    <mergeCell ref="A1:W1"/>
    <mergeCell ref="A2:W2"/>
    <mergeCell ref="D3:H3"/>
    <mergeCell ref="I3:J3"/>
    <mergeCell ref="N3:R3"/>
    <mergeCell ref="S3:W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7"/>
  <sheetViews>
    <sheetView topLeftCell="J1" zoomScale="80" zoomScaleNormal="80" workbookViewId="0">
      <selection activeCell="P30" sqref="P30"/>
    </sheetView>
  </sheetViews>
  <sheetFormatPr defaultRowHeight="12.75" x14ac:dyDescent="0.35"/>
  <cols>
    <col min="1" max="1" width="21.46484375" style="5" customWidth="1"/>
    <col min="2" max="2" width="10.796875" style="5" customWidth="1"/>
    <col min="3" max="3" width="11" style="5" customWidth="1"/>
    <col min="4" max="4" width="12.73046875" style="5" customWidth="1"/>
    <col min="5" max="5" width="11" style="5" customWidth="1"/>
    <col min="6" max="6" width="11.73046875" style="5" customWidth="1"/>
    <col min="7" max="7" width="12.796875" style="5" customWidth="1"/>
    <col min="8" max="8" width="13" style="5" customWidth="1"/>
    <col min="9" max="9" width="14.19921875" style="5" customWidth="1"/>
    <col min="10" max="10" width="11.73046875" style="5" customWidth="1"/>
    <col min="11" max="11" width="12" style="5" customWidth="1"/>
    <col min="12" max="12" width="12.73046875" style="5" customWidth="1"/>
    <col min="13" max="13" width="11.73046875" style="5" customWidth="1"/>
    <col min="14" max="14" width="13.53125" style="5" customWidth="1"/>
    <col min="15" max="15" width="12.73046875" style="5" customWidth="1"/>
    <col min="16" max="16" width="13.19921875" style="5" customWidth="1"/>
    <col min="17" max="17" width="12.73046875" style="5" customWidth="1"/>
    <col min="18" max="18" width="12.53125" style="5" customWidth="1"/>
    <col min="19" max="20" width="13" style="5" customWidth="1"/>
    <col min="21" max="21" width="12" style="5" customWidth="1"/>
    <col min="22" max="22" width="13.19921875" style="5" customWidth="1"/>
    <col min="23" max="23" width="13.53125" style="5" customWidth="1"/>
    <col min="24" max="25" width="13.73046875" style="5" customWidth="1"/>
    <col min="26" max="26" width="11.53125" style="5" customWidth="1"/>
    <col min="27" max="27" width="12" style="5" customWidth="1"/>
    <col min="28" max="28" width="13.19921875" style="5" customWidth="1"/>
    <col min="29" max="29" width="14.19921875" style="5" customWidth="1"/>
    <col min="30" max="30" width="10.796875" style="5" customWidth="1"/>
    <col min="31" max="31" width="11.53125" style="5" customWidth="1"/>
    <col min="32" max="32" width="10.46484375" style="5" customWidth="1"/>
    <col min="33" max="33" width="11.73046875" style="5" customWidth="1"/>
    <col min="34" max="34" width="10.73046875" style="5" customWidth="1"/>
    <col min="35" max="35" width="12.53125" style="5" customWidth="1"/>
    <col min="36" max="16384" width="9.06640625" style="5"/>
  </cols>
  <sheetData>
    <row r="1" spans="1:28" ht="13.15" x14ac:dyDescent="0.4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8" ht="13.15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8" ht="32.25" customHeight="1" x14ac:dyDescent="0.45">
      <c r="A3" s="22" t="s">
        <v>7</v>
      </c>
      <c r="B3" s="23" t="s">
        <v>1</v>
      </c>
      <c r="C3" s="24" t="s">
        <v>12</v>
      </c>
      <c r="D3" s="25" t="s">
        <v>2</v>
      </c>
      <c r="E3" s="25"/>
      <c r="F3" s="25"/>
      <c r="G3" s="25"/>
      <c r="H3" s="26"/>
      <c r="I3" s="17" t="s">
        <v>3</v>
      </c>
      <c r="J3" s="17"/>
      <c r="K3" s="13"/>
      <c r="L3" s="13"/>
      <c r="M3" s="27"/>
      <c r="N3" s="28" t="s">
        <v>4</v>
      </c>
      <c r="O3" s="25"/>
      <c r="P3" s="25"/>
      <c r="Q3" s="25"/>
      <c r="R3" s="26"/>
      <c r="S3" s="28" t="s">
        <v>5</v>
      </c>
      <c r="T3" s="25"/>
      <c r="U3" s="25"/>
      <c r="V3" s="25"/>
      <c r="W3" s="26"/>
      <c r="X3"/>
      <c r="Y3"/>
      <c r="Z3"/>
      <c r="AA3"/>
      <c r="AB3"/>
    </row>
    <row r="4" spans="1:28" ht="26.25" x14ac:dyDescent="0.45">
      <c r="A4" s="10"/>
      <c r="B4" s="11"/>
      <c r="C4" s="12"/>
      <c r="D4" s="29" t="s">
        <v>29</v>
      </c>
      <c r="E4" s="29" t="s">
        <v>31</v>
      </c>
      <c r="F4" s="29" t="s">
        <v>30</v>
      </c>
      <c r="G4" s="29" t="s">
        <v>33</v>
      </c>
      <c r="H4" s="11" t="s">
        <v>32</v>
      </c>
      <c r="I4" s="29" t="s">
        <v>29</v>
      </c>
      <c r="J4" s="29" t="s">
        <v>31</v>
      </c>
      <c r="K4" s="29" t="s">
        <v>30</v>
      </c>
      <c r="L4" s="29" t="s">
        <v>33</v>
      </c>
      <c r="M4" s="11" t="s">
        <v>32</v>
      </c>
      <c r="N4" s="29" t="s">
        <v>29</v>
      </c>
      <c r="O4" s="29" t="s">
        <v>31</v>
      </c>
      <c r="P4" s="29" t="s">
        <v>30</v>
      </c>
      <c r="Q4" s="29" t="s">
        <v>33</v>
      </c>
      <c r="R4" s="11" t="s">
        <v>32</v>
      </c>
      <c r="S4" s="29" t="s">
        <v>29</v>
      </c>
      <c r="T4" s="29" t="s">
        <v>31</v>
      </c>
      <c r="U4" s="29" t="s">
        <v>30</v>
      </c>
      <c r="V4" s="29" t="s">
        <v>33</v>
      </c>
      <c r="W4" s="11" t="s">
        <v>32</v>
      </c>
      <c r="X4"/>
      <c r="Y4" s="68"/>
      <c r="Z4" s="68"/>
      <c r="AA4" s="68"/>
      <c r="AB4" s="68"/>
    </row>
    <row r="5" spans="1:28" ht="14.25" x14ac:dyDescent="0.45">
      <c r="A5" s="5" t="s">
        <v>81</v>
      </c>
      <c r="B5" s="30">
        <v>1</v>
      </c>
      <c r="C5" s="31">
        <v>5</v>
      </c>
      <c r="H5" s="30"/>
      <c r="M5" s="30"/>
      <c r="R5" s="30"/>
      <c r="W5" s="30"/>
      <c r="X5"/>
      <c r="Y5"/>
      <c r="Z5"/>
      <c r="AA5"/>
      <c r="AB5"/>
    </row>
    <row r="6" spans="1:28" ht="14.25" x14ac:dyDescent="0.45">
      <c r="A6" s="5" t="s">
        <v>83</v>
      </c>
      <c r="B6" s="36">
        <v>2</v>
      </c>
      <c r="C6" s="37">
        <v>5</v>
      </c>
      <c r="D6" s="5">
        <v>1.44</v>
      </c>
      <c r="E6" s="33">
        <v>40.595059329999998</v>
      </c>
      <c r="F6" s="33">
        <v>-105.13948017</v>
      </c>
      <c r="G6" s="5" t="s">
        <v>139</v>
      </c>
      <c r="H6" s="36" t="s">
        <v>64</v>
      </c>
      <c r="I6" s="34">
        <v>1.52</v>
      </c>
      <c r="J6" s="33">
        <v>40.595733000000003</v>
      </c>
      <c r="K6" s="33">
        <v>-105.14085016999999</v>
      </c>
      <c r="L6" s="5" t="s">
        <v>139</v>
      </c>
      <c r="M6" s="36" t="s">
        <v>65</v>
      </c>
      <c r="N6" s="34">
        <v>3.21</v>
      </c>
      <c r="O6" s="33">
        <v>40.595664669999998</v>
      </c>
      <c r="P6" s="33">
        <v>-105.14026579999999</v>
      </c>
      <c r="Q6" s="5" t="s">
        <v>141</v>
      </c>
      <c r="R6" s="36" t="s">
        <v>66</v>
      </c>
      <c r="S6" s="46">
        <v>0.71</v>
      </c>
      <c r="T6" s="47">
        <v>40.595617830000002</v>
      </c>
      <c r="U6" s="47">
        <v>-105.13942433</v>
      </c>
      <c r="V6" s="46" t="s">
        <v>145</v>
      </c>
      <c r="W6" s="48" t="s">
        <v>34</v>
      </c>
      <c r="X6"/>
      <c r="Y6"/>
      <c r="Z6"/>
      <c r="AA6"/>
      <c r="AB6"/>
    </row>
    <row r="7" spans="1:28" ht="14.25" x14ac:dyDescent="0.45">
      <c r="A7" s="5" t="s">
        <v>84</v>
      </c>
      <c r="B7" s="36">
        <v>3</v>
      </c>
      <c r="C7" s="37">
        <v>5</v>
      </c>
      <c r="D7" s="46">
        <v>2.4300000000000002</v>
      </c>
      <c r="E7" s="47">
        <v>40.595103000000002</v>
      </c>
      <c r="F7" s="47">
        <v>-105.1401595</v>
      </c>
      <c r="G7" s="46" t="s">
        <v>142</v>
      </c>
      <c r="H7" s="48" t="s">
        <v>49</v>
      </c>
      <c r="I7" s="46">
        <v>3.27</v>
      </c>
      <c r="J7" s="47">
        <v>40.595707500000003</v>
      </c>
      <c r="K7" s="47">
        <v>-105.14079</v>
      </c>
      <c r="L7" s="46" t="s">
        <v>140</v>
      </c>
      <c r="M7" s="48" t="s">
        <v>40</v>
      </c>
      <c r="N7" s="46">
        <v>5.84</v>
      </c>
      <c r="O7" s="47">
        <v>40.595934829999997</v>
      </c>
      <c r="P7" s="47">
        <v>-105.1402633</v>
      </c>
      <c r="Q7" s="46" t="s">
        <v>148</v>
      </c>
      <c r="R7" s="48" t="s">
        <v>85</v>
      </c>
      <c r="S7" s="46">
        <v>6.15</v>
      </c>
      <c r="T7" s="47">
        <v>40.595837500000002</v>
      </c>
      <c r="U7" s="47">
        <v>-105.1398447</v>
      </c>
      <c r="V7" s="46" t="s">
        <v>147</v>
      </c>
      <c r="W7" s="48" t="s">
        <v>45</v>
      </c>
      <c r="X7"/>
      <c r="Y7"/>
      <c r="Z7"/>
      <c r="AA7"/>
      <c r="AB7"/>
    </row>
    <row r="8" spans="1:28" ht="14.25" x14ac:dyDescent="0.45">
      <c r="A8" s="5" t="s">
        <v>82</v>
      </c>
      <c r="B8" s="36">
        <v>4</v>
      </c>
      <c r="C8" s="37">
        <v>5</v>
      </c>
      <c r="D8" s="46">
        <v>1.96</v>
      </c>
      <c r="E8" s="47">
        <v>40.595055170000002</v>
      </c>
      <c r="F8" s="47">
        <v>-105.1394585</v>
      </c>
      <c r="G8" s="46" t="s">
        <v>139</v>
      </c>
      <c r="H8" s="48" t="s">
        <v>37</v>
      </c>
      <c r="I8" s="46">
        <v>1.54</v>
      </c>
      <c r="J8" s="47">
        <v>40.595742170000001</v>
      </c>
      <c r="K8" s="47">
        <v>-105.14078069999999</v>
      </c>
      <c r="L8" s="46" t="s">
        <v>140</v>
      </c>
      <c r="M8" s="48" t="s">
        <v>64</v>
      </c>
      <c r="N8" s="46">
        <v>2.38</v>
      </c>
      <c r="O8" s="47">
        <v>40.595940669999997</v>
      </c>
      <c r="P8" s="47">
        <v>-105.1403488</v>
      </c>
      <c r="Q8" s="46" t="s">
        <v>146</v>
      </c>
      <c r="R8" s="48" t="s">
        <v>64</v>
      </c>
      <c r="S8" s="46">
        <v>1.6</v>
      </c>
      <c r="T8" s="47">
        <v>40.595917829999998</v>
      </c>
      <c r="U8" s="47">
        <v>-105.1393697</v>
      </c>
      <c r="V8" s="46"/>
      <c r="W8" s="48" t="s">
        <v>75</v>
      </c>
      <c r="X8"/>
      <c r="Y8"/>
      <c r="Z8"/>
      <c r="AA8"/>
      <c r="AB8"/>
    </row>
    <row r="9" spans="1:28" ht="14.25" x14ac:dyDescent="0.45">
      <c r="A9" s="5" t="s">
        <v>86</v>
      </c>
      <c r="B9" s="36">
        <v>5</v>
      </c>
      <c r="C9" s="37">
        <v>5</v>
      </c>
      <c r="D9" s="46">
        <v>0</v>
      </c>
      <c r="E9" s="47"/>
      <c r="F9" s="47"/>
      <c r="G9" s="46"/>
      <c r="H9" s="48"/>
      <c r="I9" s="46">
        <v>0</v>
      </c>
      <c r="J9" s="47"/>
      <c r="K9" s="47"/>
      <c r="L9" s="46"/>
      <c r="M9" s="48"/>
      <c r="N9" s="46">
        <v>0</v>
      </c>
      <c r="O9" s="47"/>
      <c r="P9" s="47"/>
      <c r="Q9" s="46"/>
      <c r="R9" s="48"/>
      <c r="S9" s="46">
        <v>0</v>
      </c>
      <c r="T9" s="47"/>
      <c r="U9" s="47"/>
      <c r="V9" s="46"/>
      <c r="W9" s="48"/>
      <c r="X9"/>
      <c r="Y9"/>
      <c r="Z9"/>
      <c r="AA9"/>
      <c r="AB9"/>
    </row>
    <row r="10" spans="1:28" x14ac:dyDescent="0.35">
      <c r="A10" s="5" t="s">
        <v>87</v>
      </c>
      <c r="B10" s="36">
        <v>6</v>
      </c>
      <c r="C10" s="37">
        <v>5</v>
      </c>
      <c r="D10" s="46">
        <v>1.43</v>
      </c>
      <c r="E10" s="47">
        <v>40.59511783</v>
      </c>
      <c r="F10" s="47">
        <v>-105.14008867</v>
      </c>
      <c r="G10" s="46" t="s">
        <v>143</v>
      </c>
      <c r="H10" s="48" t="s">
        <v>39</v>
      </c>
      <c r="I10" s="46">
        <v>0</v>
      </c>
      <c r="J10" s="47"/>
      <c r="K10" s="47"/>
      <c r="L10" s="46"/>
      <c r="M10" s="48"/>
      <c r="N10" s="46">
        <v>0</v>
      </c>
      <c r="O10" s="47"/>
      <c r="P10" s="47"/>
      <c r="Q10" s="46"/>
      <c r="R10" s="48"/>
      <c r="S10" s="46">
        <v>3.07</v>
      </c>
      <c r="T10" s="47">
        <v>40.595950000000002</v>
      </c>
      <c r="U10" s="47">
        <v>-105.139425</v>
      </c>
      <c r="V10" s="46" t="s">
        <v>141</v>
      </c>
      <c r="W10" s="48" t="s">
        <v>41</v>
      </c>
    </row>
    <row r="11" spans="1:28" x14ac:dyDescent="0.35">
      <c r="A11" s="5" t="s">
        <v>13</v>
      </c>
      <c r="B11" s="36">
        <v>7</v>
      </c>
      <c r="C11" s="37">
        <v>5</v>
      </c>
      <c r="D11" s="46">
        <v>1.91</v>
      </c>
      <c r="E11" s="47">
        <v>40.595055170000002</v>
      </c>
      <c r="F11" s="47">
        <v>-105.1394585</v>
      </c>
      <c r="G11" s="46" t="s">
        <v>139</v>
      </c>
      <c r="H11" s="48" t="s">
        <v>37</v>
      </c>
      <c r="I11" s="46">
        <v>0</v>
      </c>
      <c r="J11" s="47"/>
      <c r="K11" s="47"/>
      <c r="L11" s="46"/>
      <c r="M11" s="48"/>
      <c r="N11" s="46">
        <v>0</v>
      </c>
      <c r="O11" s="47"/>
      <c r="P11" s="47"/>
      <c r="Q11" s="46"/>
      <c r="R11" s="48"/>
      <c r="S11" s="46">
        <v>1.59</v>
      </c>
      <c r="T11" s="47">
        <v>40.595917829999998</v>
      </c>
      <c r="U11" s="47">
        <v>-105.1393697</v>
      </c>
      <c r="V11" s="46" t="s">
        <v>139</v>
      </c>
      <c r="W11" s="48" t="s">
        <v>75</v>
      </c>
    </row>
    <row r="12" spans="1:28" x14ac:dyDescent="0.35">
      <c r="A12" s="5" t="s">
        <v>88</v>
      </c>
      <c r="B12" s="36">
        <v>8</v>
      </c>
      <c r="C12" s="37">
        <v>5</v>
      </c>
      <c r="D12" s="46">
        <v>0.68</v>
      </c>
      <c r="E12" s="47">
        <v>40.59512333</v>
      </c>
      <c r="F12" s="47">
        <v>-105.14009683</v>
      </c>
      <c r="G12" s="46" t="s">
        <v>143</v>
      </c>
      <c r="H12" s="48" t="s">
        <v>46</v>
      </c>
      <c r="I12" s="46">
        <v>0</v>
      </c>
      <c r="J12" s="47"/>
      <c r="K12" s="47"/>
      <c r="L12" s="46"/>
      <c r="M12" s="48"/>
      <c r="N12" s="46">
        <v>0</v>
      </c>
      <c r="O12" s="47"/>
      <c r="P12" s="47"/>
      <c r="Q12" s="46"/>
      <c r="R12" s="48"/>
      <c r="S12" s="46">
        <v>0.77</v>
      </c>
      <c r="T12" s="47">
        <v>40.595652829999999</v>
      </c>
      <c r="U12" s="47">
        <v>-105.13940517</v>
      </c>
      <c r="V12" s="46" t="s">
        <v>146</v>
      </c>
      <c r="W12" s="48" t="s">
        <v>77</v>
      </c>
    </row>
    <row r="13" spans="1:28" x14ac:dyDescent="0.35">
      <c r="A13" s="49" t="s">
        <v>89</v>
      </c>
      <c r="B13" s="36">
        <v>9</v>
      </c>
      <c r="C13" s="37">
        <v>5</v>
      </c>
      <c r="D13" s="46">
        <v>0.6</v>
      </c>
      <c r="E13" s="47">
        <v>40.595088830000002</v>
      </c>
      <c r="F13" s="47">
        <v>-105.14015333</v>
      </c>
      <c r="G13" s="46" t="s">
        <v>142</v>
      </c>
      <c r="H13" s="48" t="s">
        <v>77</v>
      </c>
      <c r="I13" s="46">
        <v>0</v>
      </c>
      <c r="J13" s="47"/>
      <c r="K13" s="47"/>
      <c r="L13" s="46"/>
      <c r="M13" s="48"/>
      <c r="N13" s="46">
        <v>0</v>
      </c>
      <c r="O13" s="47"/>
      <c r="P13" s="47"/>
      <c r="Q13" s="46"/>
      <c r="R13" s="48"/>
      <c r="S13" s="46">
        <v>1.9</v>
      </c>
      <c r="T13" s="47">
        <v>40.59592567</v>
      </c>
      <c r="U13" s="47">
        <v>-105.1394063</v>
      </c>
      <c r="V13" s="46" t="s">
        <v>139</v>
      </c>
      <c r="W13" s="48" t="s">
        <v>48</v>
      </c>
    </row>
    <row r="14" spans="1:28" x14ac:dyDescent="0.35">
      <c r="A14" s="5" t="s">
        <v>90</v>
      </c>
      <c r="B14" s="36">
        <v>10</v>
      </c>
      <c r="C14" s="37">
        <v>5</v>
      </c>
      <c r="D14" s="46">
        <v>2.82</v>
      </c>
      <c r="E14" s="47">
        <v>40.595132829999997</v>
      </c>
      <c r="F14" s="47">
        <v>-105.1394995</v>
      </c>
      <c r="G14" s="46" t="s">
        <v>144</v>
      </c>
      <c r="H14" s="48" t="s">
        <v>45</v>
      </c>
      <c r="I14" s="46">
        <v>5.14</v>
      </c>
      <c r="J14" s="47">
        <v>40.595949330000003</v>
      </c>
      <c r="K14" s="47">
        <v>-105.14086570000001</v>
      </c>
      <c r="L14" s="46" t="s">
        <v>145</v>
      </c>
      <c r="M14" s="48" t="s">
        <v>64</v>
      </c>
      <c r="N14" s="46">
        <v>5.0199999999999996</v>
      </c>
      <c r="O14" s="47">
        <v>40.595639329999997</v>
      </c>
      <c r="P14" s="47">
        <v>-105.1402597</v>
      </c>
      <c r="Q14" s="46" t="s">
        <v>141</v>
      </c>
      <c r="R14" s="48" t="s">
        <v>35</v>
      </c>
      <c r="S14" s="46">
        <v>3.18</v>
      </c>
      <c r="T14" s="47">
        <v>40.595652999999999</v>
      </c>
      <c r="U14" s="47">
        <v>-105.13939166999999</v>
      </c>
      <c r="V14" s="46" t="s">
        <v>146</v>
      </c>
      <c r="W14" s="48" t="s">
        <v>91</v>
      </c>
    </row>
    <row r="15" spans="1:28" x14ac:dyDescent="0.35">
      <c r="A15" s="5" t="s">
        <v>92</v>
      </c>
      <c r="B15" s="36">
        <v>11</v>
      </c>
      <c r="C15" s="37">
        <v>5</v>
      </c>
      <c r="D15" s="46">
        <v>0.46</v>
      </c>
      <c r="E15" s="47">
        <v>40.595058999999999</v>
      </c>
      <c r="F15" s="47">
        <v>-105.13951383</v>
      </c>
      <c r="G15" s="46" t="s">
        <v>139</v>
      </c>
      <c r="H15" s="48" t="s">
        <v>40</v>
      </c>
      <c r="I15" s="46">
        <v>0</v>
      </c>
      <c r="J15" s="47"/>
      <c r="K15" s="47"/>
      <c r="L15" s="46"/>
      <c r="M15" s="48"/>
      <c r="N15" s="46">
        <v>0</v>
      </c>
      <c r="O15" s="47"/>
      <c r="P15" s="47"/>
      <c r="Q15" s="46"/>
      <c r="R15" s="48"/>
      <c r="S15" s="46">
        <v>0.47</v>
      </c>
      <c r="T15" s="47">
        <v>40.595920999999997</v>
      </c>
      <c r="U15" s="47">
        <v>-105.1393717</v>
      </c>
      <c r="V15" s="46" t="s">
        <v>141</v>
      </c>
      <c r="W15" s="48" t="s">
        <v>34</v>
      </c>
    </row>
    <row r="16" spans="1:28" ht="15.75" customHeight="1" x14ac:dyDescent="0.35">
      <c r="A16" s="5" t="s">
        <v>93</v>
      </c>
      <c r="B16" s="36">
        <v>12</v>
      </c>
      <c r="C16" s="37">
        <v>5</v>
      </c>
      <c r="D16" s="46">
        <v>0.45</v>
      </c>
      <c r="E16" s="47">
        <v>40.595058999999999</v>
      </c>
      <c r="F16" s="47">
        <v>-105.13951383</v>
      </c>
      <c r="G16" s="46" t="s">
        <v>139</v>
      </c>
      <c r="H16" s="48" t="s">
        <v>40</v>
      </c>
      <c r="I16" s="46">
        <v>0</v>
      </c>
      <c r="J16" s="47"/>
      <c r="K16" s="47"/>
      <c r="L16" s="46"/>
      <c r="M16" s="48"/>
      <c r="N16" s="46">
        <v>0.56999999999999995</v>
      </c>
      <c r="O16" s="47">
        <v>40.595662670000003</v>
      </c>
      <c r="P16" s="47">
        <v>-105.1402618</v>
      </c>
      <c r="Q16" s="46" t="s">
        <v>141</v>
      </c>
      <c r="R16" s="48" t="s">
        <v>94</v>
      </c>
      <c r="S16" s="46">
        <v>0</v>
      </c>
      <c r="T16" s="46"/>
      <c r="U16" s="46"/>
      <c r="V16" s="46"/>
      <c r="W16" s="48"/>
    </row>
    <row r="17" spans="1:23" x14ac:dyDescent="0.35">
      <c r="A17" s="10" t="s">
        <v>95</v>
      </c>
      <c r="B17" s="11">
        <v>13</v>
      </c>
      <c r="C17" s="12">
        <v>5</v>
      </c>
      <c r="D17" s="50">
        <v>0.45</v>
      </c>
      <c r="E17" s="51">
        <v>40.595058999999999</v>
      </c>
      <c r="F17" s="51">
        <v>-105.13951383</v>
      </c>
      <c r="G17" s="50" t="s">
        <v>139</v>
      </c>
      <c r="H17" s="52" t="s">
        <v>40</v>
      </c>
      <c r="I17" s="50">
        <v>0.63</v>
      </c>
      <c r="J17" s="51">
        <v>40.595994500000003</v>
      </c>
      <c r="K17" s="51">
        <v>-105.14082980000001</v>
      </c>
      <c r="L17" s="50" t="s">
        <v>146</v>
      </c>
      <c r="M17" s="52" t="s">
        <v>80</v>
      </c>
      <c r="N17" s="50">
        <v>0</v>
      </c>
      <c r="O17" s="51"/>
      <c r="P17" s="50"/>
      <c r="Q17" s="50"/>
      <c r="R17" s="52"/>
      <c r="S17" s="50">
        <v>0</v>
      </c>
      <c r="T17" s="50"/>
      <c r="U17" s="50"/>
      <c r="V17" s="50"/>
      <c r="W17" s="52"/>
    </row>
    <row r="18" spans="1:23" x14ac:dyDescent="0.35">
      <c r="O18" s="33"/>
    </row>
    <row r="22" spans="1:23" ht="13.15" x14ac:dyDescent="0.4">
      <c r="K22" s="4" t="s">
        <v>196</v>
      </c>
      <c r="N22" s="5" t="s">
        <v>195</v>
      </c>
    </row>
    <row r="23" spans="1:23" x14ac:dyDescent="0.35">
      <c r="L23" s="5" t="s">
        <v>160</v>
      </c>
      <c r="M23" s="5" t="s">
        <v>161</v>
      </c>
      <c r="N23" s="5" t="s">
        <v>164</v>
      </c>
      <c r="O23" s="5" t="s">
        <v>165</v>
      </c>
    </row>
    <row r="24" spans="1:23" x14ac:dyDescent="0.35">
      <c r="L24" s="5" t="s">
        <v>162</v>
      </c>
      <c r="M24" s="5" t="s">
        <v>162</v>
      </c>
      <c r="N24" s="5" t="s">
        <v>162</v>
      </c>
      <c r="O24" s="5" t="s">
        <v>162</v>
      </c>
    </row>
    <row r="26" spans="1:23" x14ac:dyDescent="0.35">
      <c r="L26" s="5">
        <v>1.52</v>
      </c>
      <c r="M26" s="5">
        <v>4.57</v>
      </c>
      <c r="N26" s="5">
        <f>0.5*M26</f>
        <v>2.2850000000000001</v>
      </c>
      <c r="O26" s="5">
        <f>2*M26</f>
        <v>9.14</v>
      </c>
    </row>
    <row r="27" spans="1:23" x14ac:dyDescent="0.35">
      <c r="L27" s="5">
        <v>3.51</v>
      </c>
      <c r="M27" s="5">
        <v>3.16</v>
      </c>
      <c r="N27" s="5">
        <f t="shared" ref="N27" si="0">0.5*M27</f>
        <v>1.58</v>
      </c>
      <c r="O27" s="5">
        <f t="shared" ref="O27" si="1">2*M27</f>
        <v>6.32</v>
      </c>
    </row>
  </sheetData>
  <mergeCells count="7">
    <mergeCell ref="A1:W1"/>
    <mergeCell ref="Y4:AB4"/>
    <mergeCell ref="A2:W2"/>
    <mergeCell ref="D3:H3"/>
    <mergeCell ref="I3:J3"/>
    <mergeCell ref="N3:R3"/>
    <mergeCell ref="S3:W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84"/>
  <sheetViews>
    <sheetView zoomScale="80" zoomScaleNormal="80" workbookViewId="0">
      <selection activeCell="J17" sqref="J17"/>
    </sheetView>
  </sheetViews>
  <sheetFormatPr defaultRowHeight="12.75" x14ac:dyDescent="0.35"/>
  <cols>
    <col min="1" max="1" width="20.46484375" style="5" customWidth="1"/>
    <col min="2" max="2" width="10.53125" style="5" customWidth="1"/>
    <col min="3" max="3" width="13.73046875" style="5" customWidth="1"/>
    <col min="4" max="4" width="12.46484375" style="5" customWidth="1"/>
    <col min="5" max="5" width="12.19921875" style="5" customWidth="1"/>
    <col min="6" max="6" width="12" style="5" customWidth="1"/>
    <col min="7" max="7" width="13" style="5" customWidth="1"/>
    <col min="8" max="9" width="13.265625" style="5" customWidth="1"/>
    <col min="10" max="10" width="11.796875" style="5" customWidth="1"/>
    <col min="11" max="11" width="11.53125" style="5" customWidth="1"/>
    <col min="12" max="12" width="12" style="5" customWidth="1"/>
    <col min="13" max="13" width="15.33203125" style="5" customWidth="1"/>
    <col min="14" max="14" width="14.53125" style="5" customWidth="1"/>
    <col min="15" max="15" width="11.19921875" style="5" customWidth="1"/>
    <col min="16" max="16" width="12" style="5" customWidth="1"/>
    <col min="17" max="17" width="12.46484375" style="5" customWidth="1"/>
    <col min="18" max="19" width="12.73046875" style="5" customWidth="1"/>
    <col min="20" max="20" width="11" style="5" customWidth="1"/>
    <col min="21" max="21" width="12.46484375" style="5" customWidth="1"/>
    <col min="22" max="22" width="12" style="5" customWidth="1"/>
    <col min="23" max="23" width="14.59765625" style="5" customWidth="1"/>
    <col min="24" max="24" width="13.265625" style="5" customWidth="1"/>
    <col min="25" max="25" width="11" style="5" customWidth="1"/>
    <col min="26" max="26" width="12" style="5" customWidth="1"/>
    <col min="27" max="27" width="12.19921875" style="5" customWidth="1"/>
    <col min="28" max="28" width="12" style="5" customWidth="1"/>
    <col min="29" max="29" width="13.796875" style="5" customWidth="1"/>
    <col min="30" max="30" width="9.06640625" style="5"/>
    <col min="31" max="31" width="10.53125" style="5" customWidth="1"/>
    <col min="32" max="33" width="10.46484375" style="5" customWidth="1"/>
    <col min="34" max="34" width="11.19921875" style="5" customWidth="1"/>
    <col min="35" max="35" width="10.73046875" style="5" customWidth="1"/>
    <col min="36" max="16384" width="9.06640625" style="5"/>
  </cols>
  <sheetData>
    <row r="1" spans="1:39" ht="28.5" customHeight="1" x14ac:dyDescent="0.4">
      <c r="A1" s="44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39" s="53" customFormat="1" ht="16.5" customHeigh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28.5" customHeight="1" x14ac:dyDescent="0.45">
      <c r="A3" s="22" t="s">
        <v>7</v>
      </c>
      <c r="B3" s="23" t="s">
        <v>1</v>
      </c>
      <c r="C3" s="24" t="s">
        <v>12</v>
      </c>
      <c r="D3" s="25" t="s">
        <v>2</v>
      </c>
      <c r="E3" s="25"/>
      <c r="F3" s="25"/>
      <c r="G3" s="25"/>
      <c r="H3" s="26"/>
      <c r="I3" s="17" t="s">
        <v>3</v>
      </c>
      <c r="J3" s="17"/>
      <c r="K3" s="13"/>
      <c r="L3" s="13"/>
      <c r="M3" s="27"/>
      <c r="N3" s="28" t="s">
        <v>4</v>
      </c>
      <c r="O3" s="25"/>
      <c r="P3" s="25"/>
      <c r="Q3" s="25"/>
      <c r="R3" s="26"/>
      <c r="S3" s="28" t="s">
        <v>5</v>
      </c>
      <c r="T3" s="25"/>
      <c r="U3" s="25"/>
      <c r="V3" s="25"/>
      <c r="W3" s="26"/>
      <c r="X3"/>
      <c r="Y3"/>
      <c r="Z3"/>
      <c r="AA3"/>
      <c r="AB3"/>
    </row>
    <row r="4" spans="1:39" ht="26.25" x14ac:dyDescent="0.45">
      <c r="A4" s="10"/>
      <c r="B4" s="11"/>
      <c r="C4" s="12"/>
      <c r="D4" s="29" t="s">
        <v>29</v>
      </c>
      <c r="E4" s="29" t="s">
        <v>31</v>
      </c>
      <c r="F4" s="29" t="s">
        <v>30</v>
      </c>
      <c r="G4" s="29" t="s">
        <v>33</v>
      </c>
      <c r="H4" s="11" t="s">
        <v>32</v>
      </c>
      <c r="I4" s="29" t="s">
        <v>29</v>
      </c>
      <c r="J4" s="29" t="s">
        <v>31</v>
      </c>
      <c r="K4" s="29" t="s">
        <v>30</v>
      </c>
      <c r="L4" s="29" t="s">
        <v>33</v>
      </c>
      <c r="M4" s="11" t="s">
        <v>32</v>
      </c>
      <c r="N4" s="29" t="s">
        <v>29</v>
      </c>
      <c r="O4" s="29" t="s">
        <v>31</v>
      </c>
      <c r="P4" s="29" t="s">
        <v>30</v>
      </c>
      <c r="Q4" s="29" t="s">
        <v>33</v>
      </c>
      <c r="R4" s="11" t="s">
        <v>32</v>
      </c>
      <c r="S4" s="29" t="s">
        <v>29</v>
      </c>
      <c r="T4" s="29" t="s">
        <v>31</v>
      </c>
      <c r="U4" s="29" t="s">
        <v>30</v>
      </c>
      <c r="V4" s="29" t="s">
        <v>33</v>
      </c>
      <c r="W4" s="11" t="s">
        <v>32</v>
      </c>
      <c r="X4"/>
      <c r="Y4" s="68"/>
      <c r="Z4" s="68"/>
      <c r="AA4" s="68"/>
      <c r="AB4" s="68"/>
    </row>
    <row r="5" spans="1:39" ht="14.25" x14ac:dyDescent="0.45">
      <c r="A5" s="5" t="s">
        <v>97</v>
      </c>
      <c r="B5" s="30">
        <v>1</v>
      </c>
      <c r="C5" s="31">
        <v>20</v>
      </c>
      <c r="D5" s="34">
        <v>2.91</v>
      </c>
      <c r="E5" s="5">
        <v>40.595132829999997</v>
      </c>
      <c r="F5" s="5">
        <v>-105.1394995</v>
      </c>
      <c r="G5" s="32" t="s">
        <v>127</v>
      </c>
      <c r="H5" s="30" t="s">
        <v>45</v>
      </c>
      <c r="M5" s="30"/>
      <c r="N5" s="34">
        <v>5.39</v>
      </c>
      <c r="O5" s="5">
        <v>40.595900829999998</v>
      </c>
      <c r="P5" s="5">
        <v>-105.1403145</v>
      </c>
      <c r="Q5" s="34" t="s">
        <v>128</v>
      </c>
      <c r="R5" s="35" t="s">
        <v>74</v>
      </c>
      <c r="W5" s="30"/>
      <c r="X5"/>
      <c r="Y5"/>
      <c r="Z5"/>
      <c r="AA5"/>
      <c r="AB5"/>
    </row>
    <row r="6" spans="1:39" ht="14.25" x14ac:dyDescent="0.45">
      <c r="B6" s="36"/>
      <c r="C6" s="37"/>
      <c r="D6" s="32">
        <v>0</v>
      </c>
      <c r="H6" s="36"/>
      <c r="M6" s="36"/>
      <c r="N6" s="32">
        <v>0</v>
      </c>
      <c r="R6" s="36"/>
      <c r="W6" s="36"/>
      <c r="X6"/>
      <c r="Y6"/>
      <c r="Z6"/>
      <c r="AA6"/>
      <c r="AB6"/>
    </row>
    <row r="7" spans="1:39" ht="14.25" x14ac:dyDescent="0.45">
      <c r="B7" s="36"/>
      <c r="C7" s="37"/>
      <c r="D7" s="34">
        <v>0</v>
      </c>
      <c r="H7" s="36"/>
      <c r="M7" s="36"/>
      <c r="N7" s="34">
        <v>0</v>
      </c>
      <c r="R7" s="36"/>
      <c r="W7" s="36"/>
      <c r="X7"/>
      <c r="Y7"/>
      <c r="Z7"/>
      <c r="AA7"/>
      <c r="AB7"/>
    </row>
    <row r="8" spans="1:39" ht="14.25" x14ac:dyDescent="0.45">
      <c r="A8" s="5" t="s">
        <v>115</v>
      </c>
      <c r="B8" s="36">
        <v>2</v>
      </c>
      <c r="C8" s="37">
        <v>20</v>
      </c>
      <c r="H8" s="36"/>
      <c r="I8" s="34">
        <v>0.94</v>
      </c>
      <c r="J8" s="33">
        <v>40.595711000000001</v>
      </c>
      <c r="K8" s="33">
        <v>-105.1408375</v>
      </c>
      <c r="L8" s="34" t="s">
        <v>123</v>
      </c>
      <c r="M8" s="38" t="s">
        <v>121</v>
      </c>
      <c r="R8" s="36"/>
      <c r="S8" s="34">
        <v>0.59</v>
      </c>
      <c r="T8" s="33">
        <v>40.595652829999999</v>
      </c>
      <c r="U8" s="33">
        <v>-105.13940517</v>
      </c>
      <c r="V8" s="34" t="s">
        <v>122</v>
      </c>
      <c r="W8" s="38" t="s">
        <v>77</v>
      </c>
      <c r="X8"/>
      <c r="Y8"/>
      <c r="Z8"/>
      <c r="AA8"/>
      <c r="AB8"/>
    </row>
    <row r="9" spans="1:39" x14ac:dyDescent="0.35">
      <c r="B9" s="36"/>
      <c r="C9" s="37"/>
      <c r="H9" s="36"/>
      <c r="I9" s="34">
        <v>3.57</v>
      </c>
      <c r="J9" s="33">
        <v>40.595991329999997</v>
      </c>
      <c r="K9" s="33">
        <v>-105.140788</v>
      </c>
      <c r="L9" s="34" t="s">
        <v>149</v>
      </c>
      <c r="M9" s="38" t="s">
        <v>151</v>
      </c>
      <c r="R9" s="36"/>
      <c r="S9" s="34">
        <v>1.87</v>
      </c>
      <c r="T9" s="33">
        <v>40.595917829999998</v>
      </c>
      <c r="U9" s="33">
        <v>-105.1393697</v>
      </c>
      <c r="V9" s="34" t="s">
        <v>129</v>
      </c>
      <c r="W9" s="38" t="s">
        <v>152</v>
      </c>
    </row>
    <row r="10" spans="1:39" x14ac:dyDescent="0.35">
      <c r="B10" s="36"/>
      <c r="C10" s="37"/>
      <c r="H10" s="36"/>
      <c r="I10" s="32">
        <v>0</v>
      </c>
      <c r="K10" s="33"/>
      <c r="M10" s="36"/>
      <c r="R10" s="36"/>
      <c r="S10" s="32">
        <v>0</v>
      </c>
      <c r="T10" s="33"/>
      <c r="U10" s="33"/>
      <c r="W10" s="36"/>
    </row>
    <row r="11" spans="1:39" x14ac:dyDescent="0.35">
      <c r="A11" s="5" t="s">
        <v>116</v>
      </c>
      <c r="B11" s="36">
        <v>3</v>
      </c>
      <c r="C11" s="37">
        <v>20</v>
      </c>
      <c r="H11" s="36"/>
      <c r="I11" s="34">
        <v>6.6</v>
      </c>
      <c r="J11" s="33">
        <v>40.595487830000003</v>
      </c>
      <c r="K11" s="33">
        <v>-105.14085470000001</v>
      </c>
      <c r="L11" s="34" t="s">
        <v>127</v>
      </c>
      <c r="M11" s="38" t="s">
        <v>125</v>
      </c>
      <c r="R11" s="36"/>
      <c r="S11" s="34">
        <v>0.57999999999999996</v>
      </c>
      <c r="T11" s="33">
        <v>40.595920999999997</v>
      </c>
      <c r="U11" s="33">
        <v>-105.1393717</v>
      </c>
      <c r="V11" s="34" t="s">
        <v>129</v>
      </c>
      <c r="W11" s="38" t="s">
        <v>34</v>
      </c>
    </row>
    <row r="12" spans="1:39" x14ac:dyDescent="0.35">
      <c r="B12" s="36"/>
      <c r="C12" s="37"/>
      <c r="H12" s="36"/>
      <c r="I12" s="34">
        <v>2.2400000000000002</v>
      </c>
      <c r="J12" s="33">
        <v>40.595985829999996</v>
      </c>
      <c r="K12" s="33">
        <v>-105.14078917000001</v>
      </c>
      <c r="L12" s="34" t="s">
        <v>128</v>
      </c>
      <c r="M12" s="38" t="s">
        <v>126</v>
      </c>
      <c r="R12" s="36"/>
      <c r="S12" s="34">
        <v>5.18</v>
      </c>
      <c r="T12" s="33">
        <v>40.595652999999999</v>
      </c>
      <c r="U12" s="33">
        <v>-105.13939166999999</v>
      </c>
      <c r="V12" s="34" t="s">
        <v>122</v>
      </c>
      <c r="W12" s="38" t="s">
        <v>124</v>
      </c>
    </row>
    <row r="13" spans="1:39" x14ac:dyDescent="0.35">
      <c r="B13" s="36"/>
      <c r="C13" s="37"/>
      <c r="H13" s="36"/>
      <c r="I13" s="34">
        <v>0.28999999999999998</v>
      </c>
      <c r="J13" s="33">
        <v>40.595994500000003</v>
      </c>
      <c r="K13" s="33">
        <v>-105.14082980000001</v>
      </c>
      <c r="L13" s="32" t="s">
        <v>146</v>
      </c>
      <c r="M13" s="38" t="s">
        <v>153</v>
      </c>
      <c r="R13" s="36"/>
      <c r="S13" s="34">
        <v>1.61</v>
      </c>
      <c r="T13" s="33">
        <v>40.59562133</v>
      </c>
      <c r="U13" s="33">
        <v>-105.13942333</v>
      </c>
      <c r="V13" s="32" t="s">
        <v>134</v>
      </c>
      <c r="W13" s="38" t="s">
        <v>154</v>
      </c>
    </row>
    <row r="14" spans="1:39" x14ac:dyDescent="0.35">
      <c r="A14" s="5" t="s">
        <v>117</v>
      </c>
      <c r="B14" s="36">
        <v>4</v>
      </c>
      <c r="C14" s="37">
        <v>20</v>
      </c>
      <c r="H14" s="36"/>
      <c r="I14" s="34">
        <v>1.08</v>
      </c>
      <c r="J14" s="33">
        <v>40.595749830000003</v>
      </c>
      <c r="K14" s="33">
        <v>-105.14084117</v>
      </c>
      <c r="L14" s="34" t="s">
        <v>123</v>
      </c>
      <c r="M14" s="38" t="s">
        <v>100</v>
      </c>
      <c r="R14" s="36"/>
      <c r="S14" s="34">
        <v>0.8</v>
      </c>
      <c r="T14" s="33">
        <v>40.595903329999999</v>
      </c>
      <c r="U14" s="33">
        <v>-105.13936150000001</v>
      </c>
      <c r="V14" s="34" t="s">
        <v>129</v>
      </c>
      <c r="W14" s="38" t="s">
        <v>50</v>
      </c>
    </row>
    <row r="15" spans="1:39" x14ac:dyDescent="0.35">
      <c r="B15" s="36"/>
      <c r="C15" s="37"/>
      <c r="H15" s="36"/>
      <c r="I15" s="34">
        <v>0</v>
      </c>
      <c r="J15" s="33"/>
      <c r="K15" s="33"/>
      <c r="M15" s="36"/>
      <c r="R15" s="36"/>
      <c r="S15" s="32">
        <v>0</v>
      </c>
      <c r="T15" s="33"/>
      <c r="U15" s="33"/>
      <c r="W15" s="36"/>
    </row>
    <row r="16" spans="1:39" x14ac:dyDescent="0.35">
      <c r="B16" s="36"/>
      <c r="C16" s="37"/>
      <c r="H16" s="36"/>
      <c r="I16" s="32">
        <v>0</v>
      </c>
      <c r="J16" s="33"/>
      <c r="K16" s="33"/>
      <c r="M16" s="36"/>
      <c r="R16" s="36"/>
      <c r="S16" s="32">
        <v>0</v>
      </c>
      <c r="T16" s="33"/>
      <c r="U16" s="33"/>
      <c r="W16" s="36"/>
    </row>
    <row r="17" spans="1:23" x14ac:dyDescent="0.35">
      <c r="A17" s="5" t="s">
        <v>118</v>
      </c>
      <c r="B17" s="36">
        <v>5</v>
      </c>
      <c r="C17" s="37">
        <v>20</v>
      </c>
      <c r="D17" s="34">
        <v>1.89</v>
      </c>
      <c r="E17" s="33">
        <v>40.595059329999998</v>
      </c>
      <c r="F17" s="33">
        <v>-105.13948017</v>
      </c>
      <c r="G17" s="32" t="s">
        <v>123</v>
      </c>
      <c r="H17" s="38" t="s">
        <v>64</v>
      </c>
      <c r="J17" s="33"/>
      <c r="M17" s="36"/>
      <c r="N17" s="61">
        <v>1.62</v>
      </c>
      <c r="O17" s="67">
        <v>40.595640830000001</v>
      </c>
      <c r="P17" s="62">
        <v>-105.1403</v>
      </c>
      <c r="Q17" s="61" t="s">
        <v>136</v>
      </c>
      <c r="R17" s="63" t="s">
        <v>131</v>
      </c>
      <c r="W17" s="36"/>
    </row>
    <row r="18" spans="1:23" x14ac:dyDescent="0.35">
      <c r="B18" s="36"/>
      <c r="C18" s="37"/>
      <c r="D18" s="32">
        <v>0.22</v>
      </c>
      <c r="E18" s="55">
        <v>40.595087829999997</v>
      </c>
      <c r="F18" s="55">
        <v>-105.1394167</v>
      </c>
      <c r="G18" s="56" t="s">
        <v>134</v>
      </c>
      <c r="H18" s="57" t="s">
        <v>39</v>
      </c>
      <c r="J18" s="33"/>
      <c r="M18" s="36"/>
      <c r="N18" s="61">
        <v>5.9</v>
      </c>
      <c r="O18" s="67">
        <v>40.595942170000001</v>
      </c>
      <c r="P18" s="62">
        <v>-105.14021966999999</v>
      </c>
      <c r="Q18" s="61" t="s">
        <v>137</v>
      </c>
      <c r="R18" s="63" t="s">
        <v>132</v>
      </c>
      <c r="W18" s="36"/>
    </row>
    <row r="19" spans="1:23" x14ac:dyDescent="0.35">
      <c r="B19" s="36"/>
      <c r="C19" s="37"/>
      <c r="D19" s="34">
        <v>1.31</v>
      </c>
      <c r="E19" s="33">
        <v>40.595111000000003</v>
      </c>
      <c r="F19" s="33">
        <v>-105.14008533000001</v>
      </c>
      <c r="G19" s="32" t="s">
        <v>135</v>
      </c>
      <c r="H19" s="38" t="s">
        <v>130</v>
      </c>
      <c r="J19" s="33"/>
      <c r="M19" s="36"/>
      <c r="N19" s="61"/>
      <c r="O19" s="67">
        <v>40.595939829999999</v>
      </c>
      <c r="P19" s="62">
        <v>-105.14035</v>
      </c>
      <c r="Q19" s="61" t="s">
        <v>122</v>
      </c>
      <c r="R19" s="63" t="s">
        <v>133</v>
      </c>
      <c r="W19" s="36"/>
    </row>
    <row r="20" spans="1:23" x14ac:dyDescent="0.35">
      <c r="A20" s="5" t="s">
        <v>119</v>
      </c>
      <c r="B20" s="36">
        <v>6</v>
      </c>
      <c r="C20" s="37">
        <v>20</v>
      </c>
      <c r="H20" s="36"/>
      <c r="I20" s="34">
        <v>1.83</v>
      </c>
      <c r="J20" s="33">
        <v>40.595487830000003</v>
      </c>
      <c r="K20" s="33">
        <v>-105.14085470000001</v>
      </c>
      <c r="L20" s="34" t="s">
        <v>127</v>
      </c>
      <c r="M20" s="38" t="s">
        <v>125</v>
      </c>
      <c r="N20" s="34">
        <v>6.16</v>
      </c>
      <c r="O20" s="54">
        <v>40.595642830000003</v>
      </c>
      <c r="P20" s="33">
        <v>-105.14034733</v>
      </c>
      <c r="Q20" s="34" t="s">
        <v>136</v>
      </c>
      <c r="R20" s="38" t="s">
        <v>138</v>
      </c>
      <c r="W20" s="36"/>
    </row>
    <row r="21" spans="1:23" x14ac:dyDescent="0.35">
      <c r="B21" s="36"/>
      <c r="C21" s="37"/>
      <c r="H21" s="36"/>
      <c r="I21" s="34">
        <v>5.27</v>
      </c>
      <c r="J21" s="33">
        <v>40.595985829999996</v>
      </c>
      <c r="K21" s="33">
        <v>-105.14078917000001</v>
      </c>
      <c r="L21" s="34" t="s">
        <v>128</v>
      </c>
      <c r="M21" s="38" t="s">
        <v>126</v>
      </c>
      <c r="N21" s="34">
        <v>1.77</v>
      </c>
      <c r="O21" s="54">
        <v>40.595940669999997</v>
      </c>
      <c r="P21" s="33">
        <v>-105.1403488</v>
      </c>
      <c r="Q21" s="34" t="s">
        <v>122</v>
      </c>
      <c r="R21" s="38" t="s">
        <v>126</v>
      </c>
      <c r="W21" s="36"/>
    </row>
    <row r="22" spans="1:23" x14ac:dyDescent="0.35">
      <c r="A22" s="10"/>
      <c r="B22" s="11"/>
      <c r="C22" s="12"/>
      <c r="D22" s="10"/>
      <c r="E22" s="10"/>
      <c r="F22" s="10"/>
      <c r="G22" s="10"/>
      <c r="H22" s="11"/>
      <c r="I22" s="41">
        <v>0</v>
      </c>
      <c r="J22" s="10"/>
      <c r="K22" s="40"/>
      <c r="L22" s="10"/>
      <c r="M22" s="11"/>
      <c r="N22" s="39">
        <v>0</v>
      </c>
      <c r="O22" s="10"/>
      <c r="P22" s="40"/>
      <c r="Q22" s="10"/>
      <c r="R22" s="11"/>
      <c r="S22" s="10"/>
      <c r="T22" s="10"/>
      <c r="U22" s="10"/>
      <c r="V22" s="10"/>
      <c r="W22" s="11"/>
    </row>
    <row r="23" spans="1:23" ht="30.75" customHeight="1" x14ac:dyDescent="0.4">
      <c r="A23" s="58" t="s">
        <v>120</v>
      </c>
      <c r="B23" s="59"/>
      <c r="C23" s="59"/>
      <c r="D23" s="59"/>
      <c r="E23" s="59"/>
      <c r="F23" s="59"/>
      <c r="G23" s="59"/>
      <c r="H23" s="60"/>
      <c r="I23" s="59"/>
      <c r="J23" s="59"/>
      <c r="K23" s="59"/>
      <c r="L23" s="59"/>
      <c r="M23" s="60"/>
      <c r="N23" s="59"/>
      <c r="O23" s="59"/>
      <c r="P23" s="59"/>
      <c r="Q23" s="59"/>
      <c r="R23" s="60"/>
      <c r="S23" s="59"/>
      <c r="T23" s="59"/>
      <c r="U23" s="59"/>
      <c r="V23" s="59"/>
      <c r="W23" s="60"/>
    </row>
    <row r="24" spans="1:23" x14ac:dyDescent="0.35">
      <c r="C24" s="31"/>
      <c r="H24" s="36"/>
      <c r="M24" s="36"/>
      <c r="R24" s="36"/>
      <c r="W24" s="36"/>
    </row>
    <row r="25" spans="1:23" x14ac:dyDescent="0.35">
      <c r="A25" s="5" t="s">
        <v>101</v>
      </c>
      <c r="C25" s="37"/>
      <c r="H25" s="36"/>
      <c r="I25" s="61">
        <v>0.99</v>
      </c>
      <c r="J25" s="62">
        <v>40.595749830000003</v>
      </c>
      <c r="K25" s="62">
        <v>-105.14084117</v>
      </c>
      <c r="L25" s="61" t="s">
        <v>123</v>
      </c>
      <c r="M25" s="63" t="s">
        <v>100</v>
      </c>
      <c r="R25" s="36"/>
      <c r="S25" s="34">
        <v>0.76</v>
      </c>
      <c r="T25" s="33">
        <v>40.595920999999997</v>
      </c>
      <c r="U25" s="33">
        <v>-105.1393717</v>
      </c>
      <c r="V25" s="32" t="s">
        <v>129</v>
      </c>
      <c r="W25" s="38" t="s">
        <v>34</v>
      </c>
    </row>
    <row r="26" spans="1:23" x14ac:dyDescent="0.35">
      <c r="A26" s="5" t="s">
        <v>104</v>
      </c>
      <c r="C26" s="37"/>
      <c r="H26" s="36"/>
      <c r="I26" s="61">
        <v>0.71</v>
      </c>
      <c r="J26" s="62">
        <v>40.595994500000003</v>
      </c>
      <c r="K26" s="62">
        <v>-105.14082980000001</v>
      </c>
      <c r="L26" s="61" t="s">
        <v>122</v>
      </c>
      <c r="M26" s="63" t="s">
        <v>102</v>
      </c>
      <c r="R26" s="36"/>
      <c r="T26" s="33"/>
      <c r="U26" s="33"/>
      <c r="W26" s="36"/>
    </row>
    <row r="27" spans="1:23" x14ac:dyDescent="0.35">
      <c r="A27" s="5" t="s">
        <v>103</v>
      </c>
      <c r="C27" s="37"/>
      <c r="H27" s="36"/>
      <c r="I27" s="61"/>
      <c r="J27" s="62"/>
      <c r="K27" s="62"/>
      <c r="L27" s="61"/>
      <c r="M27" s="63"/>
      <c r="R27" s="36"/>
      <c r="S27" s="34">
        <v>0.73</v>
      </c>
      <c r="T27" s="33">
        <v>40.595617830000002</v>
      </c>
      <c r="U27" s="33">
        <v>-105.13942433</v>
      </c>
      <c r="V27" s="32" t="s">
        <v>134</v>
      </c>
      <c r="W27" s="38" t="s">
        <v>34</v>
      </c>
    </row>
    <row r="28" spans="1:23" x14ac:dyDescent="0.35">
      <c r="A28" s="49" t="s">
        <v>42</v>
      </c>
      <c r="C28" s="37"/>
      <c r="H28" s="36"/>
      <c r="I28" s="61">
        <v>5.18</v>
      </c>
      <c r="J28" s="62">
        <v>40.595949330000003</v>
      </c>
      <c r="K28" s="62">
        <v>-105.14086570000001</v>
      </c>
      <c r="L28" s="61" t="s">
        <v>145</v>
      </c>
      <c r="M28" s="63" t="s">
        <v>64</v>
      </c>
      <c r="R28" s="36"/>
      <c r="T28" s="33"/>
      <c r="U28" s="33"/>
      <c r="W28" s="36"/>
    </row>
    <row r="29" spans="1:23" x14ac:dyDescent="0.35">
      <c r="A29" s="5" t="s">
        <v>105</v>
      </c>
      <c r="C29" s="37"/>
      <c r="D29" s="61"/>
      <c r="E29" s="61"/>
      <c r="F29" s="61"/>
      <c r="G29" s="61"/>
      <c r="H29" s="63"/>
      <c r="I29" s="61">
        <v>0</v>
      </c>
      <c r="J29" s="62"/>
      <c r="K29" s="62"/>
      <c r="L29" s="61"/>
      <c r="M29" s="63"/>
      <c r="S29" s="34">
        <v>5.75</v>
      </c>
      <c r="T29" s="33">
        <v>40.595837500000002</v>
      </c>
      <c r="U29" s="33">
        <v>-105.1398447</v>
      </c>
      <c r="V29" s="32" t="s">
        <v>147</v>
      </c>
      <c r="W29" s="38" t="s">
        <v>43</v>
      </c>
    </row>
    <row r="30" spans="1:23" x14ac:dyDescent="0.35">
      <c r="A30" s="5" t="s">
        <v>106</v>
      </c>
      <c r="C30" s="37"/>
      <c r="D30" s="61"/>
      <c r="E30" s="61"/>
      <c r="F30" s="61"/>
      <c r="G30" s="61"/>
      <c r="H30" s="63"/>
      <c r="I30" s="61">
        <v>1.97</v>
      </c>
      <c r="J30" s="62">
        <v>40.595985829999996</v>
      </c>
      <c r="K30" s="62">
        <v>-105.14078917000001</v>
      </c>
      <c r="L30" s="61" t="s">
        <v>149</v>
      </c>
      <c r="M30" s="63" t="s">
        <v>64</v>
      </c>
      <c r="O30" s="33"/>
      <c r="R30" s="36"/>
      <c r="S30" s="34">
        <v>0</v>
      </c>
      <c r="T30" s="33"/>
      <c r="U30" s="33"/>
      <c r="W30" s="36"/>
    </row>
    <row r="31" spans="1:23" x14ac:dyDescent="0.35">
      <c r="A31" s="5" t="s">
        <v>107</v>
      </c>
      <c r="C31" s="37"/>
      <c r="D31" s="61">
        <v>4.21</v>
      </c>
      <c r="E31" s="61">
        <v>40.595092170000001</v>
      </c>
      <c r="F31" s="62">
        <v>-105.1394195</v>
      </c>
      <c r="G31" s="61" t="s">
        <v>134</v>
      </c>
      <c r="H31" s="63" t="s">
        <v>44</v>
      </c>
      <c r="I31" s="61"/>
      <c r="J31" s="61"/>
      <c r="K31" s="62"/>
      <c r="L31" s="61"/>
      <c r="M31" s="63"/>
      <c r="O31" s="33"/>
      <c r="R31" s="36"/>
      <c r="T31" s="33"/>
      <c r="U31" s="33"/>
      <c r="W31" s="36"/>
    </row>
    <row r="32" spans="1:23" x14ac:dyDescent="0.35">
      <c r="A32" s="5" t="s">
        <v>108</v>
      </c>
      <c r="C32" s="37"/>
      <c r="D32" s="61"/>
      <c r="E32" s="61"/>
      <c r="F32" s="62"/>
      <c r="G32" s="61"/>
      <c r="H32" s="63"/>
      <c r="K32" s="33"/>
      <c r="M32" s="36"/>
      <c r="O32" s="33"/>
      <c r="R32" s="36"/>
      <c r="S32" s="34">
        <v>1.92</v>
      </c>
      <c r="T32" s="33">
        <v>40.59562133</v>
      </c>
      <c r="U32" s="33">
        <v>-105.13942333</v>
      </c>
      <c r="V32" s="32" t="s">
        <v>134</v>
      </c>
      <c r="W32" s="38" t="s">
        <v>52</v>
      </c>
    </row>
    <row r="33" spans="1:23" x14ac:dyDescent="0.35">
      <c r="A33" s="5" t="s">
        <v>109</v>
      </c>
      <c r="C33" s="37"/>
      <c r="D33" s="61">
        <v>1.0900000000000001</v>
      </c>
      <c r="E33" s="61">
        <v>40.595096669999997</v>
      </c>
      <c r="F33" s="62">
        <v>-105.14015433</v>
      </c>
      <c r="G33" s="61" t="s">
        <v>155</v>
      </c>
      <c r="H33" s="63" t="s">
        <v>62</v>
      </c>
      <c r="K33" s="33"/>
      <c r="M33" s="36"/>
      <c r="O33" s="33"/>
      <c r="R33" s="36"/>
      <c r="W33" s="36"/>
    </row>
    <row r="34" spans="1:23" x14ac:dyDescent="0.35">
      <c r="A34" s="5" t="s">
        <v>110</v>
      </c>
      <c r="C34" s="37"/>
      <c r="D34" s="61"/>
      <c r="E34" s="61"/>
      <c r="F34" s="62"/>
      <c r="G34" s="61"/>
      <c r="H34" s="63"/>
      <c r="K34" s="33"/>
      <c r="M34" s="36"/>
      <c r="N34" s="34">
        <v>0</v>
      </c>
      <c r="O34" s="33"/>
      <c r="R34" s="36"/>
      <c r="W34" s="36"/>
    </row>
    <row r="35" spans="1:23" x14ac:dyDescent="0.35">
      <c r="A35" s="5" t="s">
        <v>111</v>
      </c>
      <c r="C35" s="37"/>
      <c r="D35" s="61">
        <v>0</v>
      </c>
      <c r="E35" s="61"/>
      <c r="F35" s="62"/>
      <c r="G35" s="61"/>
      <c r="H35" s="63"/>
      <c r="K35" s="33"/>
      <c r="M35" s="36"/>
      <c r="O35" s="33"/>
      <c r="R35" s="36"/>
      <c r="W35" s="36"/>
    </row>
    <row r="36" spans="1:23" x14ac:dyDescent="0.35">
      <c r="A36" s="5" t="s">
        <v>112</v>
      </c>
      <c r="C36" s="37"/>
      <c r="D36" s="61"/>
      <c r="E36" s="61"/>
      <c r="F36" s="62"/>
      <c r="G36" s="61"/>
      <c r="H36" s="63"/>
      <c r="K36" s="33"/>
      <c r="M36" s="36"/>
      <c r="N36" s="34">
        <v>1.61</v>
      </c>
      <c r="O36" s="33">
        <v>40.595640830000001</v>
      </c>
      <c r="P36" s="33">
        <v>-105.1403</v>
      </c>
      <c r="Q36" s="32" t="s">
        <v>140</v>
      </c>
      <c r="R36" s="38" t="s">
        <v>66</v>
      </c>
      <c r="W36" s="36"/>
    </row>
    <row r="37" spans="1:23" x14ac:dyDescent="0.35">
      <c r="A37" s="10" t="s">
        <v>113</v>
      </c>
      <c r="B37" s="10"/>
      <c r="C37" s="12"/>
      <c r="D37" s="64">
        <v>1.63</v>
      </c>
      <c r="E37" s="64">
        <v>40.595133169999997</v>
      </c>
      <c r="F37" s="65">
        <v>-105.13951333</v>
      </c>
      <c r="G37" s="64" t="s">
        <v>127</v>
      </c>
      <c r="H37" s="66" t="s">
        <v>114</v>
      </c>
      <c r="I37" s="10"/>
      <c r="J37" s="10"/>
      <c r="K37" s="10"/>
      <c r="L37" s="10"/>
      <c r="M37" s="11"/>
      <c r="N37" s="10"/>
      <c r="O37" s="10"/>
      <c r="P37" s="10"/>
      <c r="Q37" s="10"/>
      <c r="R37" s="11"/>
      <c r="S37" s="10"/>
      <c r="T37" s="10"/>
      <c r="U37" s="10"/>
      <c r="V37" s="10"/>
      <c r="W37" s="11"/>
    </row>
    <row r="39" spans="1:23" x14ac:dyDescent="0.35">
      <c r="B39" s="5" t="s">
        <v>98</v>
      </c>
      <c r="C39" s="5" t="s">
        <v>99</v>
      </c>
    </row>
    <row r="42" spans="1:23" ht="13.15" x14ac:dyDescent="0.4">
      <c r="K42" s="4" t="s">
        <v>198</v>
      </c>
      <c r="N42" s="5" t="s">
        <v>195</v>
      </c>
    </row>
    <row r="43" spans="1:23" x14ac:dyDescent="0.35">
      <c r="L43" s="5" t="s">
        <v>160</v>
      </c>
      <c r="M43" s="5" t="s">
        <v>161</v>
      </c>
      <c r="N43" s="5" t="s">
        <v>164</v>
      </c>
      <c r="O43" s="5" t="s">
        <v>165</v>
      </c>
    </row>
    <row r="44" spans="1:23" x14ac:dyDescent="0.35">
      <c r="L44" s="5" t="s">
        <v>162</v>
      </c>
      <c r="M44" s="5" t="s">
        <v>162</v>
      </c>
      <c r="N44" s="5" t="s">
        <v>162</v>
      </c>
      <c r="O44" s="5" t="s">
        <v>162</v>
      </c>
    </row>
    <row r="46" spans="1:23" x14ac:dyDescent="0.35">
      <c r="L46" s="5">
        <v>5.39</v>
      </c>
      <c r="M46" s="5">
        <v>24.1</v>
      </c>
      <c r="N46" s="5">
        <f>0.5*M46</f>
        <v>12.05</v>
      </c>
      <c r="O46" s="5">
        <f>2*M46</f>
        <v>48.2</v>
      </c>
    </row>
    <row r="47" spans="1:23" x14ac:dyDescent="0.35">
      <c r="L47" s="5">
        <v>0</v>
      </c>
      <c r="M47" s="5">
        <v>2.36</v>
      </c>
      <c r="N47" s="5">
        <f>0.5*M47</f>
        <v>1.18</v>
      </c>
      <c r="O47" s="5">
        <f>2*M47</f>
        <v>4.72</v>
      </c>
    </row>
    <row r="48" spans="1:23" x14ac:dyDescent="0.35">
      <c r="L48" s="5">
        <v>2.91</v>
      </c>
      <c r="M48" s="5">
        <v>3.23</v>
      </c>
      <c r="N48" s="5">
        <f>0.5*M48</f>
        <v>1.615</v>
      </c>
      <c r="O48" s="5">
        <f>2*M48</f>
        <v>6.46</v>
      </c>
    </row>
    <row r="49" spans="12:15" x14ac:dyDescent="0.35">
      <c r="L49" s="5">
        <v>0</v>
      </c>
      <c r="M49" s="5">
        <v>6.8</v>
      </c>
      <c r="N49" s="5">
        <f t="shared" ref="N49" si="0">0.5*M49</f>
        <v>3.4</v>
      </c>
      <c r="O49" s="5">
        <f t="shared" ref="O49" si="1">2*M49</f>
        <v>13.6</v>
      </c>
    </row>
    <row r="50" spans="12:15" x14ac:dyDescent="0.35">
      <c r="L50" s="5">
        <v>0.94</v>
      </c>
      <c r="M50" s="5">
        <v>1.22</v>
      </c>
      <c r="N50" s="5">
        <f t="shared" ref="N50:N84" si="2">0.5*M50</f>
        <v>0.61</v>
      </c>
      <c r="O50" s="5">
        <f t="shared" ref="O50:O84" si="3">2*M50</f>
        <v>2.44</v>
      </c>
    </row>
    <row r="51" spans="12:15" x14ac:dyDescent="0.35">
      <c r="L51" s="5">
        <v>3.57</v>
      </c>
      <c r="M51" s="5">
        <v>1.17</v>
      </c>
      <c r="N51" s="5">
        <f t="shared" si="2"/>
        <v>0.58499999999999996</v>
      </c>
      <c r="O51" s="5">
        <f t="shared" si="3"/>
        <v>2.34</v>
      </c>
    </row>
    <row r="52" spans="12:15" x14ac:dyDescent="0.35">
      <c r="L52" s="5">
        <v>0</v>
      </c>
      <c r="M52" s="5">
        <v>4.32</v>
      </c>
      <c r="N52" s="5">
        <f t="shared" si="2"/>
        <v>2.16</v>
      </c>
      <c r="O52" s="5">
        <f t="shared" si="3"/>
        <v>8.64</v>
      </c>
    </row>
    <row r="53" spans="12:15" x14ac:dyDescent="0.35">
      <c r="L53" s="5">
        <v>0.59</v>
      </c>
      <c r="M53" s="5">
        <v>0.31</v>
      </c>
      <c r="N53" s="5">
        <f t="shared" si="2"/>
        <v>0.155</v>
      </c>
      <c r="O53" s="5">
        <f t="shared" si="3"/>
        <v>0.62</v>
      </c>
    </row>
    <row r="54" spans="12:15" x14ac:dyDescent="0.35">
      <c r="L54" s="5">
        <v>1.87</v>
      </c>
      <c r="M54" s="5">
        <v>0.62</v>
      </c>
      <c r="N54" s="5">
        <f t="shared" si="2"/>
        <v>0.31</v>
      </c>
      <c r="O54" s="5">
        <f t="shared" si="3"/>
        <v>1.24</v>
      </c>
    </row>
    <row r="55" spans="12:15" x14ac:dyDescent="0.35">
      <c r="L55" s="5">
        <v>0</v>
      </c>
      <c r="M55" s="5">
        <v>0.22</v>
      </c>
      <c r="N55" s="5">
        <f t="shared" si="2"/>
        <v>0.11</v>
      </c>
      <c r="O55" s="5">
        <f t="shared" si="3"/>
        <v>0.44</v>
      </c>
    </row>
    <row r="56" spans="12:15" x14ac:dyDescent="0.35">
      <c r="L56" s="5">
        <v>0.57999999999999996</v>
      </c>
      <c r="M56" s="5">
        <v>3.23</v>
      </c>
      <c r="N56" s="5">
        <f t="shared" si="2"/>
        <v>1.615</v>
      </c>
      <c r="O56" s="5">
        <f t="shared" si="3"/>
        <v>6.46</v>
      </c>
    </row>
    <row r="57" spans="12:15" x14ac:dyDescent="0.35">
      <c r="L57" s="5">
        <v>5.18</v>
      </c>
      <c r="M57" s="5">
        <v>7.26</v>
      </c>
      <c r="N57" s="5">
        <f t="shared" si="2"/>
        <v>3.63</v>
      </c>
      <c r="O57" s="5">
        <f t="shared" si="3"/>
        <v>14.52</v>
      </c>
    </row>
    <row r="58" spans="12:15" x14ac:dyDescent="0.35">
      <c r="L58" s="5">
        <v>1.61</v>
      </c>
      <c r="M58" s="5">
        <v>2.17</v>
      </c>
      <c r="N58" s="5">
        <f t="shared" si="2"/>
        <v>1.085</v>
      </c>
      <c r="O58" s="5">
        <f t="shared" si="3"/>
        <v>4.34</v>
      </c>
    </row>
    <row r="59" spans="12:15" x14ac:dyDescent="0.35">
      <c r="L59" s="5">
        <v>6.6</v>
      </c>
      <c r="M59" s="5">
        <v>9.4</v>
      </c>
      <c r="N59" s="5">
        <f t="shared" si="2"/>
        <v>4.7</v>
      </c>
      <c r="O59" s="5">
        <f t="shared" si="3"/>
        <v>18.8</v>
      </c>
    </row>
    <row r="60" spans="12:15" x14ac:dyDescent="0.35">
      <c r="L60" s="5">
        <v>2.2400000000000002</v>
      </c>
      <c r="M60" s="5">
        <v>3.85</v>
      </c>
      <c r="N60" s="5">
        <f t="shared" si="2"/>
        <v>1.925</v>
      </c>
      <c r="O60" s="5">
        <f t="shared" si="3"/>
        <v>7.7</v>
      </c>
    </row>
    <row r="61" spans="12:15" x14ac:dyDescent="0.35">
      <c r="L61" s="5">
        <v>0.28999999999999998</v>
      </c>
      <c r="M61" s="5">
        <v>1.39</v>
      </c>
      <c r="N61" s="5">
        <f t="shared" si="2"/>
        <v>0.69499999999999995</v>
      </c>
      <c r="O61" s="5">
        <f t="shared" si="3"/>
        <v>2.78</v>
      </c>
    </row>
    <row r="62" spans="12:15" x14ac:dyDescent="0.35">
      <c r="L62" s="5">
        <v>1.08</v>
      </c>
      <c r="M62" s="5">
        <v>7.31</v>
      </c>
      <c r="N62" s="5">
        <f t="shared" si="2"/>
        <v>3.6549999999999998</v>
      </c>
      <c r="O62" s="5">
        <f t="shared" si="3"/>
        <v>14.62</v>
      </c>
    </row>
    <row r="63" spans="12:15" x14ac:dyDescent="0.35">
      <c r="L63" s="5">
        <v>0</v>
      </c>
      <c r="M63" s="5">
        <v>0</v>
      </c>
      <c r="N63" s="5">
        <f t="shared" si="2"/>
        <v>0</v>
      </c>
      <c r="O63" s="5">
        <f t="shared" si="3"/>
        <v>0</v>
      </c>
    </row>
    <row r="64" spans="12:15" x14ac:dyDescent="0.35">
      <c r="L64" s="5">
        <v>0</v>
      </c>
      <c r="M64" s="5">
        <v>0.36</v>
      </c>
      <c r="N64" s="5">
        <f t="shared" si="2"/>
        <v>0.18</v>
      </c>
      <c r="O64" s="5">
        <f t="shared" si="3"/>
        <v>0.72</v>
      </c>
    </row>
    <row r="65" spans="12:16" x14ac:dyDescent="0.35">
      <c r="L65" s="5">
        <v>0.8</v>
      </c>
      <c r="M65" s="5">
        <v>3.38</v>
      </c>
      <c r="N65" s="5">
        <f t="shared" si="2"/>
        <v>1.69</v>
      </c>
      <c r="O65" s="5">
        <f t="shared" si="3"/>
        <v>6.76</v>
      </c>
    </row>
    <row r="66" spans="12:16" x14ac:dyDescent="0.35">
      <c r="L66" s="5">
        <v>0</v>
      </c>
      <c r="M66" s="5">
        <v>0.46</v>
      </c>
      <c r="N66" s="5">
        <f t="shared" si="2"/>
        <v>0.23</v>
      </c>
      <c r="O66" s="5">
        <f t="shared" si="3"/>
        <v>0.92</v>
      </c>
    </row>
    <row r="67" spans="12:16" x14ac:dyDescent="0.35">
      <c r="L67" s="5">
        <v>0</v>
      </c>
      <c r="M67" s="5">
        <v>6.26</v>
      </c>
      <c r="N67" s="5">
        <f t="shared" si="2"/>
        <v>3.13</v>
      </c>
      <c r="O67" s="5">
        <f t="shared" si="3"/>
        <v>12.52</v>
      </c>
    </row>
    <row r="68" spans="12:16" x14ac:dyDescent="0.35">
      <c r="L68" s="5">
        <v>1.89</v>
      </c>
      <c r="M68" s="5">
        <v>2.14</v>
      </c>
      <c r="N68" s="5">
        <f t="shared" si="2"/>
        <v>1.07</v>
      </c>
      <c r="O68" s="5">
        <f t="shared" si="3"/>
        <v>4.28</v>
      </c>
    </row>
    <row r="69" spans="12:16" x14ac:dyDescent="0.35">
      <c r="L69" s="5">
        <v>0.22</v>
      </c>
      <c r="N69" s="5">
        <f t="shared" si="2"/>
        <v>0</v>
      </c>
      <c r="O69" s="5">
        <f t="shared" si="3"/>
        <v>0</v>
      </c>
      <c r="P69" s="5" t="s">
        <v>166</v>
      </c>
    </row>
    <row r="70" spans="12:16" x14ac:dyDescent="0.35">
      <c r="L70" s="5">
        <v>1.31</v>
      </c>
      <c r="M70" s="5">
        <v>5.27</v>
      </c>
      <c r="N70" s="5">
        <f t="shared" si="2"/>
        <v>2.6349999999999998</v>
      </c>
      <c r="O70" s="5">
        <f t="shared" si="3"/>
        <v>10.54</v>
      </c>
    </row>
    <row r="71" spans="12:16" x14ac:dyDescent="0.35">
      <c r="L71" s="5">
        <v>0</v>
      </c>
      <c r="M71" s="5">
        <v>0.32</v>
      </c>
      <c r="N71" s="5">
        <f t="shared" si="2"/>
        <v>0.16</v>
      </c>
      <c r="O71" s="5">
        <f t="shared" si="3"/>
        <v>0.64</v>
      </c>
    </row>
    <row r="72" spans="12:16" x14ac:dyDescent="0.35">
      <c r="L72" s="5">
        <v>0</v>
      </c>
      <c r="M72" s="5">
        <v>0.32</v>
      </c>
      <c r="N72" s="5">
        <f t="shared" si="2"/>
        <v>0.16</v>
      </c>
      <c r="O72" s="5">
        <f t="shared" si="3"/>
        <v>0.64</v>
      </c>
    </row>
    <row r="73" spans="12:16" x14ac:dyDescent="0.35">
      <c r="L73" s="5">
        <v>0</v>
      </c>
      <c r="M73" s="5">
        <v>0.84</v>
      </c>
      <c r="N73" s="5">
        <f t="shared" si="2"/>
        <v>0.42</v>
      </c>
      <c r="O73" s="5">
        <f t="shared" si="3"/>
        <v>1.68</v>
      </c>
    </row>
    <row r="74" spans="12:16" x14ac:dyDescent="0.35">
      <c r="L74" s="5">
        <v>1.83</v>
      </c>
      <c r="M74" s="5">
        <v>1.71</v>
      </c>
      <c r="N74" s="5">
        <f t="shared" si="2"/>
        <v>0.85499999999999998</v>
      </c>
      <c r="O74" s="5">
        <f t="shared" si="3"/>
        <v>3.42</v>
      </c>
    </row>
    <row r="75" spans="12:16" x14ac:dyDescent="0.35">
      <c r="L75" s="5">
        <v>5.27</v>
      </c>
      <c r="M75" s="5">
        <v>1.19</v>
      </c>
      <c r="N75" s="5">
        <f t="shared" si="2"/>
        <v>0.59499999999999997</v>
      </c>
      <c r="O75" s="5">
        <f t="shared" si="3"/>
        <v>2.38</v>
      </c>
    </row>
    <row r="76" spans="12:16" x14ac:dyDescent="0.35">
      <c r="L76" s="5">
        <v>0</v>
      </c>
      <c r="M76" s="5">
        <v>0.53</v>
      </c>
      <c r="N76" s="5">
        <f t="shared" si="2"/>
        <v>0.26500000000000001</v>
      </c>
      <c r="O76" s="5">
        <f t="shared" si="3"/>
        <v>1.06</v>
      </c>
    </row>
    <row r="77" spans="12:16" x14ac:dyDescent="0.35">
      <c r="L77" s="5">
        <v>6.16</v>
      </c>
      <c r="M77" s="5">
        <v>4.3600000000000003</v>
      </c>
      <c r="N77" s="5">
        <f t="shared" si="2"/>
        <v>2.1800000000000002</v>
      </c>
      <c r="O77" s="5">
        <f t="shared" si="3"/>
        <v>8.7200000000000006</v>
      </c>
    </row>
    <row r="78" spans="12:16" x14ac:dyDescent="0.35">
      <c r="L78" s="5">
        <v>1.77</v>
      </c>
      <c r="M78" s="5">
        <v>4.3499999999999996</v>
      </c>
      <c r="N78" s="5">
        <f t="shared" si="2"/>
        <v>2.1749999999999998</v>
      </c>
      <c r="O78" s="5">
        <f t="shared" si="3"/>
        <v>8.6999999999999993</v>
      </c>
    </row>
    <row r="79" spans="12:16" x14ac:dyDescent="0.35">
      <c r="L79" s="5">
        <v>0</v>
      </c>
      <c r="M79" s="5">
        <v>0</v>
      </c>
      <c r="N79" s="5">
        <f t="shared" si="2"/>
        <v>0</v>
      </c>
      <c r="O79" s="5">
        <f t="shared" si="3"/>
        <v>0</v>
      </c>
    </row>
    <row r="80" spans="12:16" x14ac:dyDescent="0.35">
      <c r="L80" s="5">
        <v>0.76</v>
      </c>
      <c r="M80" s="5">
        <v>1.59</v>
      </c>
      <c r="N80" s="5">
        <f t="shared" si="2"/>
        <v>0.79500000000000004</v>
      </c>
      <c r="O80" s="5">
        <f t="shared" si="3"/>
        <v>3.18</v>
      </c>
    </row>
    <row r="81" spans="12:15" x14ac:dyDescent="0.35">
      <c r="L81" s="5">
        <v>0.73</v>
      </c>
      <c r="M81" s="5">
        <v>1.37</v>
      </c>
      <c r="N81" s="5">
        <f t="shared" si="2"/>
        <v>0.68500000000000005</v>
      </c>
      <c r="O81" s="5">
        <f t="shared" si="3"/>
        <v>2.74</v>
      </c>
    </row>
    <row r="82" spans="12:15" x14ac:dyDescent="0.35">
      <c r="L82" s="5">
        <v>5.75</v>
      </c>
      <c r="M82" s="5">
        <v>3.68</v>
      </c>
      <c r="N82" s="5">
        <f t="shared" si="2"/>
        <v>1.84</v>
      </c>
      <c r="O82" s="5">
        <f t="shared" si="3"/>
        <v>7.36</v>
      </c>
    </row>
    <row r="83" spans="12:15" x14ac:dyDescent="0.35">
      <c r="L83" s="5">
        <v>1.92</v>
      </c>
      <c r="M83" s="5">
        <v>1.2</v>
      </c>
      <c r="N83" s="5">
        <f t="shared" si="2"/>
        <v>0.6</v>
      </c>
      <c r="O83" s="5">
        <f t="shared" si="3"/>
        <v>2.4</v>
      </c>
    </row>
    <row r="84" spans="12:15" x14ac:dyDescent="0.35">
      <c r="L84" s="5">
        <v>1.61</v>
      </c>
      <c r="M84" s="5">
        <v>0.04</v>
      </c>
      <c r="N84" s="5">
        <f t="shared" si="2"/>
        <v>0.02</v>
      </c>
      <c r="O84" s="5">
        <f t="shared" si="3"/>
        <v>0.08</v>
      </c>
    </row>
  </sheetData>
  <mergeCells count="7">
    <mergeCell ref="Y4:AB4"/>
    <mergeCell ref="A1:W1"/>
    <mergeCell ref="A2:W2"/>
    <mergeCell ref="D3:H3"/>
    <mergeCell ref="I3:J3"/>
    <mergeCell ref="N3:R3"/>
    <mergeCell ref="S3:W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Day1_4_9</vt:lpstr>
      <vt:lpstr>Day2_4_10</vt:lpstr>
      <vt:lpstr>Day3_4_11</vt:lpstr>
      <vt:lpstr>Day4_4_12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2019-07-12T01:02:12Z</dcterms:modified>
</cp:coreProperties>
</file>