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ati\Desktop\Balaton17\NEW_ELEMENTA\"/>
    </mc:Choice>
  </mc:AlternateContent>
  <xr:revisionPtr revIDLastSave="0" documentId="8_{850D550E-EE06-4232-8D97-67519D167B29}" xr6:coauthVersionLast="41" xr6:coauthVersionMax="41" xr10:uidLastSave="{00000000-0000-0000-0000-000000000000}"/>
  <bookViews>
    <workbookView xWindow="-110" yWindow="-110" windowWidth="19420" windowHeight="10420" firstSheet="2" activeTab="4" xr2:uid="{00000000-000D-0000-FFFF-FFFF00000000}"/>
  </bookViews>
  <sheets>
    <sheet name="Table S1 detailed substrata" sheetId="9" r:id="rId1"/>
    <sheet name="Table S2 Fonyód lithology" sheetId="8" r:id="rId2"/>
    <sheet name="Table S3 biovolume, SRbiDre" sheetId="1" r:id="rId3"/>
    <sheet name="Table S4 shell-wet weight ratio" sheetId="4" r:id="rId4"/>
    <sheet name="Table 1" sheetId="11" r:id="rId5"/>
    <sheet name="Table 1 (2)" sheetId="13" r:id="rId6"/>
  </sheets>
  <externalReferences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3" l="1"/>
  <c r="B15" i="13"/>
  <c r="B13" i="13"/>
  <c r="F12" i="13"/>
  <c r="F15" i="13" s="1"/>
  <c r="F16" i="13" s="1"/>
  <c r="E12" i="13"/>
  <c r="E13" i="13" s="1"/>
  <c r="E14" i="13" s="1"/>
  <c r="F11" i="13"/>
  <c r="E11" i="13"/>
  <c r="D11" i="13"/>
  <c r="D12" i="13" s="1"/>
  <c r="H10" i="13"/>
  <c r="G10" i="13"/>
  <c r="F8" i="13"/>
  <c r="E8" i="13"/>
  <c r="H8" i="13" s="1"/>
  <c r="D8" i="13"/>
  <c r="C8" i="13"/>
  <c r="H7" i="13"/>
  <c r="H11" i="13" l="1"/>
  <c r="H12" i="13" s="1"/>
  <c r="F13" i="13"/>
  <c r="F14" i="13" s="1"/>
  <c r="H15" i="13"/>
  <c r="H16" i="13" s="1"/>
  <c r="H17" i="13"/>
  <c r="H18" i="13" s="1"/>
  <c r="H13" i="13"/>
  <c r="H14" i="13" s="1"/>
  <c r="D17" i="13"/>
  <c r="D18" i="13" s="1"/>
  <c r="D13" i="13"/>
  <c r="D14" i="13" s="1"/>
  <c r="D15" i="13"/>
  <c r="D16" i="13" s="1"/>
  <c r="F17" i="13"/>
  <c r="F18" i="13" s="1"/>
  <c r="G11" i="13"/>
  <c r="G12" i="13" s="1"/>
  <c r="E15" i="13"/>
  <c r="E16" i="13" s="1"/>
  <c r="E17" i="13"/>
  <c r="E18" i="13" s="1"/>
  <c r="B13" i="11"/>
  <c r="B15" i="11"/>
  <c r="G13" i="13" l="1"/>
  <c r="G14" i="13" s="1"/>
  <c r="G15" i="13"/>
  <c r="G16" i="13" s="1"/>
  <c r="G17" i="13"/>
  <c r="G18" i="13" s="1"/>
  <c r="B17" i="11"/>
  <c r="F11" i="11" l="1"/>
  <c r="E11" i="11"/>
  <c r="D11" i="11"/>
  <c r="G10" i="11"/>
  <c r="H10" i="11" s="1"/>
  <c r="F8" i="11"/>
  <c r="E8" i="11"/>
  <c r="H8" i="11" s="1"/>
  <c r="D8" i="11"/>
  <c r="C8" i="11"/>
  <c r="H7" i="11"/>
  <c r="D12" i="11" l="1"/>
  <c r="H11" i="11"/>
  <c r="H12" i="11" s="1"/>
  <c r="F12" i="11"/>
  <c r="E12" i="11"/>
  <c r="G11" i="11"/>
  <c r="G12" i="11" s="1"/>
  <c r="EB467" i="9"/>
  <c r="EB477" i="9" s="1"/>
  <c r="EA467" i="9"/>
  <c r="EA477" i="9" s="1"/>
  <c r="DZ467" i="9"/>
  <c r="DZ477" i="9" s="1"/>
  <c r="DY467" i="9"/>
  <c r="DY477" i="9" s="1"/>
  <c r="DX467" i="9"/>
  <c r="DX477" i="9" s="1"/>
  <c r="DW467" i="9"/>
  <c r="DW477" i="9" s="1"/>
  <c r="DV467" i="9"/>
  <c r="DV477" i="9" s="1"/>
  <c r="DU467" i="9"/>
  <c r="DU477" i="9" s="1"/>
  <c r="DT467" i="9"/>
  <c r="DT477" i="9" s="1"/>
  <c r="DS467" i="9"/>
  <c r="DS477" i="9" s="1"/>
  <c r="DR467" i="9"/>
  <c r="DR477" i="9" s="1"/>
  <c r="DQ467" i="9"/>
  <c r="DQ477" i="9" s="1"/>
  <c r="DP467" i="9"/>
  <c r="DP477" i="9" s="1"/>
  <c r="DO467" i="9"/>
  <c r="DO477" i="9" s="1"/>
  <c r="DN467" i="9"/>
  <c r="DN477" i="9" s="1"/>
  <c r="DM467" i="9"/>
  <c r="DM477" i="9" s="1"/>
  <c r="DL467" i="9"/>
  <c r="DL477" i="9" s="1"/>
  <c r="DK467" i="9"/>
  <c r="DK477" i="9" s="1"/>
  <c r="DJ467" i="9"/>
  <c r="DJ477" i="9" s="1"/>
  <c r="DI467" i="9"/>
  <c r="DI477" i="9" s="1"/>
  <c r="DH467" i="9"/>
  <c r="DH477" i="9" s="1"/>
  <c r="DG467" i="9"/>
  <c r="DG477" i="9" s="1"/>
  <c r="DF467" i="9"/>
  <c r="DF477" i="9" s="1"/>
  <c r="DE467" i="9"/>
  <c r="DE477" i="9" s="1"/>
  <c r="DD467" i="9"/>
  <c r="DD477" i="9" s="1"/>
  <c r="DC467" i="9"/>
  <c r="DC477" i="9" s="1"/>
  <c r="DB467" i="9"/>
  <c r="DB477" i="9" s="1"/>
  <c r="DA467" i="9"/>
  <c r="DA477" i="9" s="1"/>
  <c r="CZ467" i="9"/>
  <c r="CZ477" i="9" s="1"/>
  <c r="CY467" i="9"/>
  <c r="CY477" i="9" s="1"/>
  <c r="CX467" i="9"/>
  <c r="CX477" i="9" s="1"/>
  <c r="CW467" i="9"/>
  <c r="CW477" i="9" s="1"/>
  <c r="CV467" i="9"/>
  <c r="CV477" i="9" s="1"/>
  <c r="CU467" i="9"/>
  <c r="CU477" i="9" s="1"/>
  <c r="CT467" i="9"/>
  <c r="CT477" i="9" s="1"/>
  <c r="CS467" i="9"/>
  <c r="CS477" i="9" s="1"/>
  <c r="CR467" i="9"/>
  <c r="CR477" i="9" s="1"/>
  <c r="CQ467" i="9"/>
  <c r="CQ477" i="9" s="1"/>
  <c r="CP467" i="9"/>
  <c r="CP477" i="9" s="1"/>
  <c r="CO467" i="9"/>
  <c r="CO477" i="9" s="1"/>
  <c r="CN467" i="9"/>
  <c r="CN477" i="9" s="1"/>
  <c r="CM467" i="9"/>
  <c r="CM477" i="9" s="1"/>
  <c r="CL467" i="9"/>
  <c r="CL477" i="9" s="1"/>
  <c r="CK467" i="9"/>
  <c r="CK477" i="9" s="1"/>
  <c r="CJ467" i="9"/>
  <c r="CJ477" i="9" s="1"/>
  <c r="CI467" i="9"/>
  <c r="CI477" i="9" s="1"/>
  <c r="CH467" i="9"/>
  <c r="CH477" i="9" s="1"/>
  <c r="CG467" i="9"/>
  <c r="CG477" i="9" s="1"/>
  <c r="CF467" i="9"/>
  <c r="CF477" i="9" s="1"/>
  <c r="CE467" i="9"/>
  <c r="CE477" i="9" s="1"/>
  <c r="CD467" i="9"/>
  <c r="CD477" i="9" s="1"/>
  <c r="CC467" i="9"/>
  <c r="CC477" i="9" s="1"/>
  <c r="CB467" i="9"/>
  <c r="CB477" i="9" s="1"/>
  <c r="CA467" i="9"/>
  <c r="CA477" i="9" s="1"/>
  <c r="BZ467" i="9"/>
  <c r="BZ477" i="9" s="1"/>
  <c r="BY467" i="9"/>
  <c r="BY477" i="9" s="1"/>
  <c r="BX467" i="9"/>
  <c r="BX477" i="9" s="1"/>
  <c r="BW467" i="9"/>
  <c r="BW477" i="9" s="1"/>
  <c r="BV467" i="9"/>
  <c r="BV477" i="9" s="1"/>
  <c r="BU467" i="9"/>
  <c r="BU477" i="9" s="1"/>
  <c r="BT467" i="9"/>
  <c r="BT477" i="9" s="1"/>
  <c r="BS467" i="9"/>
  <c r="BS477" i="9" s="1"/>
  <c r="BR467" i="9"/>
  <c r="BR477" i="9" s="1"/>
  <c r="BQ467" i="9"/>
  <c r="BQ477" i="9" s="1"/>
  <c r="BP467" i="9"/>
  <c r="BP477" i="9" s="1"/>
  <c r="BO467" i="9"/>
  <c r="BO477" i="9" s="1"/>
  <c r="BN467" i="9"/>
  <c r="BN477" i="9" s="1"/>
  <c r="BM467" i="9"/>
  <c r="BM477" i="9" s="1"/>
  <c r="BL467" i="9"/>
  <c r="BL477" i="9" s="1"/>
  <c r="BK467" i="9"/>
  <c r="BK477" i="9" s="1"/>
  <c r="BJ467" i="9"/>
  <c r="BJ477" i="9" s="1"/>
  <c r="BI467" i="9"/>
  <c r="BI477" i="9" s="1"/>
  <c r="BH467" i="9"/>
  <c r="BH477" i="9" s="1"/>
  <c r="BG467" i="9"/>
  <c r="BG477" i="9" s="1"/>
  <c r="BF467" i="9"/>
  <c r="BF477" i="9" s="1"/>
  <c r="BE467" i="9"/>
  <c r="BE477" i="9" s="1"/>
  <c r="BD467" i="9"/>
  <c r="BD477" i="9" s="1"/>
  <c r="BC467" i="9"/>
  <c r="BC477" i="9" s="1"/>
  <c r="BB467" i="9"/>
  <c r="BB477" i="9" s="1"/>
  <c r="BA467" i="9"/>
  <c r="BA477" i="9" s="1"/>
  <c r="AZ467" i="9"/>
  <c r="AZ477" i="9" s="1"/>
  <c r="AY467" i="9"/>
  <c r="AY477" i="9" s="1"/>
  <c r="AX467" i="9"/>
  <c r="AX477" i="9" s="1"/>
  <c r="AW467" i="9"/>
  <c r="AW477" i="9" s="1"/>
  <c r="AV467" i="9"/>
  <c r="AV477" i="9" s="1"/>
  <c r="AU467" i="9"/>
  <c r="AU477" i="9" s="1"/>
  <c r="AT467" i="9"/>
  <c r="AT477" i="9" s="1"/>
  <c r="AS467" i="9"/>
  <c r="AS477" i="9" s="1"/>
  <c r="AR467" i="9"/>
  <c r="AR477" i="9" s="1"/>
  <c r="AQ467" i="9"/>
  <c r="AQ477" i="9" s="1"/>
  <c r="AP467" i="9"/>
  <c r="AP477" i="9" s="1"/>
  <c r="AO467" i="9"/>
  <c r="AO477" i="9" s="1"/>
  <c r="AN467" i="9"/>
  <c r="AN477" i="9" s="1"/>
  <c r="AM467" i="9"/>
  <c r="AM477" i="9" s="1"/>
  <c r="AL467" i="9"/>
  <c r="AL477" i="9" s="1"/>
  <c r="AK467" i="9"/>
  <c r="AK477" i="9" s="1"/>
  <c r="AJ467" i="9"/>
  <c r="AJ477" i="9" s="1"/>
  <c r="AI467" i="9"/>
  <c r="AI477" i="9" s="1"/>
  <c r="AH467" i="9"/>
  <c r="AH477" i="9" s="1"/>
  <c r="AG467" i="9"/>
  <c r="AG477" i="9" s="1"/>
  <c r="AF467" i="9"/>
  <c r="AF477" i="9" s="1"/>
  <c r="AE467" i="9"/>
  <c r="AE477" i="9" s="1"/>
  <c r="AD467" i="9"/>
  <c r="AD477" i="9" s="1"/>
  <c r="AC467" i="9"/>
  <c r="AC477" i="9" s="1"/>
  <c r="AB467" i="9"/>
  <c r="AB477" i="9" s="1"/>
  <c r="AA467" i="9"/>
  <c r="AA477" i="9" s="1"/>
  <c r="Z467" i="9"/>
  <c r="Z477" i="9" s="1"/>
  <c r="Y467" i="9"/>
  <c r="Y477" i="9" s="1"/>
  <c r="X467" i="9"/>
  <c r="X477" i="9" s="1"/>
  <c r="W467" i="9"/>
  <c r="W477" i="9" s="1"/>
  <c r="V467" i="9"/>
  <c r="V477" i="9" s="1"/>
  <c r="U467" i="9"/>
  <c r="U477" i="9" s="1"/>
  <c r="T467" i="9"/>
  <c r="T477" i="9" s="1"/>
  <c r="S467" i="9"/>
  <c r="S477" i="9" s="1"/>
  <c r="R467" i="9"/>
  <c r="R477" i="9" s="1"/>
  <c r="Q467" i="9"/>
  <c r="Q477" i="9" s="1"/>
  <c r="P467" i="9"/>
  <c r="P477" i="9" s="1"/>
  <c r="O467" i="9"/>
  <c r="O477" i="9" s="1"/>
  <c r="N467" i="9"/>
  <c r="N477" i="9" s="1"/>
  <c r="M467" i="9"/>
  <c r="M477" i="9" s="1"/>
  <c r="L467" i="9"/>
  <c r="L477" i="9" s="1"/>
  <c r="K467" i="9"/>
  <c r="K477" i="9" s="1"/>
  <c r="J467" i="9"/>
  <c r="J477" i="9" s="1"/>
  <c r="I467" i="9"/>
  <c r="I477" i="9" s="1"/>
  <c r="H467" i="9"/>
  <c r="H477" i="9" s="1"/>
  <c r="G467" i="9"/>
  <c r="G477" i="9" s="1"/>
  <c r="F467" i="9"/>
  <c r="F477" i="9" s="1"/>
  <c r="E467" i="9"/>
  <c r="E477" i="9" s="1"/>
  <c r="D467" i="9"/>
  <c r="D477" i="9" s="1"/>
  <c r="C467" i="9"/>
  <c r="C477" i="9" s="1"/>
  <c r="EB374" i="9"/>
  <c r="EB476" i="9" s="1"/>
  <c r="EA374" i="9"/>
  <c r="EA476" i="9" s="1"/>
  <c r="DZ374" i="9"/>
  <c r="DZ476" i="9" s="1"/>
  <c r="DY374" i="9"/>
  <c r="DY476" i="9" s="1"/>
  <c r="DX374" i="9"/>
  <c r="DX476" i="9" s="1"/>
  <c r="DW374" i="9"/>
  <c r="DW476" i="9" s="1"/>
  <c r="DV374" i="9"/>
  <c r="DV476" i="9" s="1"/>
  <c r="DU374" i="9"/>
  <c r="DU476" i="9" s="1"/>
  <c r="DT374" i="9"/>
  <c r="DT476" i="9" s="1"/>
  <c r="DS374" i="9"/>
  <c r="DS476" i="9" s="1"/>
  <c r="DR374" i="9"/>
  <c r="DR476" i="9" s="1"/>
  <c r="DQ374" i="9"/>
  <c r="DQ476" i="9" s="1"/>
  <c r="DP374" i="9"/>
  <c r="DP476" i="9" s="1"/>
  <c r="DO374" i="9"/>
  <c r="DO476" i="9" s="1"/>
  <c r="DN374" i="9"/>
  <c r="DN476" i="9" s="1"/>
  <c r="DM374" i="9"/>
  <c r="DM476" i="9" s="1"/>
  <c r="DL374" i="9"/>
  <c r="DL476" i="9" s="1"/>
  <c r="DK374" i="9"/>
  <c r="DK476" i="9" s="1"/>
  <c r="DJ374" i="9"/>
  <c r="DJ476" i="9" s="1"/>
  <c r="DI374" i="9"/>
  <c r="DI476" i="9" s="1"/>
  <c r="DH374" i="9"/>
  <c r="DH476" i="9" s="1"/>
  <c r="DG374" i="9"/>
  <c r="DG476" i="9" s="1"/>
  <c r="DF374" i="9"/>
  <c r="DF476" i="9" s="1"/>
  <c r="DE374" i="9"/>
  <c r="DE476" i="9" s="1"/>
  <c r="DD374" i="9"/>
  <c r="DD476" i="9" s="1"/>
  <c r="DC374" i="9"/>
  <c r="DC476" i="9" s="1"/>
  <c r="DB374" i="9"/>
  <c r="DB476" i="9" s="1"/>
  <c r="DA374" i="9"/>
  <c r="DA476" i="9" s="1"/>
  <c r="CZ374" i="9"/>
  <c r="CZ476" i="9" s="1"/>
  <c r="CY374" i="9"/>
  <c r="CY476" i="9" s="1"/>
  <c r="CX374" i="9"/>
  <c r="CX476" i="9" s="1"/>
  <c r="CW374" i="9"/>
  <c r="CW476" i="9" s="1"/>
  <c r="CV374" i="9"/>
  <c r="CV476" i="9" s="1"/>
  <c r="CU374" i="9"/>
  <c r="CU476" i="9" s="1"/>
  <c r="CT374" i="9"/>
  <c r="CT476" i="9" s="1"/>
  <c r="CS374" i="9"/>
  <c r="CS476" i="9" s="1"/>
  <c r="CR374" i="9"/>
  <c r="CR476" i="9" s="1"/>
  <c r="CQ374" i="9"/>
  <c r="CQ476" i="9" s="1"/>
  <c r="CP374" i="9"/>
  <c r="CP476" i="9" s="1"/>
  <c r="CO374" i="9"/>
  <c r="CO476" i="9" s="1"/>
  <c r="CN374" i="9"/>
  <c r="CN476" i="9" s="1"/>
  <c r="CM374" i="9"/>
  <c r="CM476" i="9" s="1"/>
  <c r="CL374" i="9"/>
  <c r="CL476" i="9" s="1"/>
  <c r="CK374" i="9"/>
  <c r="CK476" i="9" s="1"/>
  <c r="CJ374" i="9"/>
  <c r="CJ476" i="9" s="1"/>
  <c r="CI374" i="9"/>
  <c r="CI476" i="9" s="1"/>
  <c r="CH374" i="9"/>
  <c r="CH476" i="9" s="1"/>
  <c r="CG374" i="9"/>
  <c r="CG476" i="9" s="1"/>
  <c r="CF374" i="9"/>
  <c r="CF476" i="9" s="1"/>
  <c r="CE374" i="9"/>
  <c r="CE476" i="9" s="1"/>
  <c r="CD374" i="9"/>
  <c r="CD476" i="9" s="1"/>
  <c r="CC374" i="9"/>
  <c r="CC476" i="9" s="1"/>
  <c r="CB374" i="9"/>
  <c r="CB476" i="9" s="1"/>
  <c r="CA374" i="9"/>
  <c r="CA476" i="9" s="1"/>
  <c r="BZ374" i="9"/>
  <c r="BZ476" i="9" s="1"/>
  <c r="BY374" i="9"/>
  <c r="BY476" i="9" s="1"/>
  <c r="BX374" i="9"/>
  <c r="BX476" i="9" s="1"/>
  <c r="BW374" i="9"/>
  <c r="BW476" i="9" s="1"/>
  <c r="BV374" i="9"/>
  <c r="BV476" i="9" s="1"/>
  <c r="BU374" i="9"/>
  <c r="BU476" i="9" s="1"/>
  <c r="BT374" i="9"/>
  <c r="BT476" i="9" s="1"/>
  <c r="BS374" i="9"/>
  <c r="BS476" i="9" s="1"/>
  <c r="BR374" i="9"/>
  <c r="BR476" i="9" s="1"/>
  <c r="BQ374" i="9"/>
  <c r="BQ476" i="9" s="1"/>
  <c r="BP374" i="9"/>
  <c r="BP476" i="9" s="1"/>
  <c r="BO374" i="9"/>
  <c r="BO476" i="9" s="1"/>
  <c r="BN374" i="9"/>
  <c r="BN476" i="9" s="1"/>
  <c r="BM374" i="9"/>
  <c r="BM476" i="9" s="1"/>
  <c r="BL374" i="9"/>
  <c r="BL476" i="9" s="1"/>
  <c r="BK374" i="9"/>
  <c r="BK476" i="9" s="1"/>
  <c r="BJ374" i="9"/>
  <c r="BJ476" i="9" s="1"/>
  <c r="BI374" i="9"/>
  <c r="BI476" i="9" s="1"/>
  <c r="BH374" i="9"/>
  <c r="BH476" i="9" s="1"/>
  <c r="BG374" i="9"/>
  <c r="BG476" i="9" s="1"/>
  <c r="BF374" i="9"/>
  <c r="BF476" i="9" s="1"/>
  <c r="BE374" i="9"/>
  <c r="BE476" i="9" s="1"/>
  <c r="BD374" i="9"/>
  <c r="BD476" i="9" s="1"/>
  <c r="BC374" i="9"/>
  <c r="BC476" i="9" s="1"/>
  <c r="BB374" i="9"/>
  <c r="BB476" i="9" s="1"/>
  <c r="BA374" i="9"/>
  <c r="BA476" i="9" s="1"/>
  <c r="AZ374" i="9"/>
  <c r="AZ476" i="9" s="1"/>
  <c r="AY374" i="9"/>
  <c r="AY476" i="9" s="1"/>
  <c r="AX374" i="9"/>
  <c r="AX476" i="9" s="1"/>
  <c r="AW374" i="9"/>
  <c r="AW476" i="9" s="1"/>
  <c r="AV374" i="9"/>
  <c r="AV476" i="9" s="1"/>
  <c r="AU374" i="9"/>
  <c r="AU476" i="9" s="1"/>
  <c r="AT374" i="9"/>
  <c r="AT476" i="9" s="1"/>
  <c r="AS374" i="9"/>
  <c r="AS476" i="9" s="1"/>
  <c r="AR374" i="9"/>
  <c r="AR476" i="9" s="1"/>
  <c r="AQ374" i="9"/>
  <c r="AQ476" i="9" s="1"/>
  <c r="AP374" i="9"/>
  <c r="AP476" i="9" s="1"/>
  <c r="AO374" i="9"/>
  <c r="AO476" i="9" s="1"/>
  <c r="AN374" i="9"/>
  <c r="AN476" i="9" s="1"/>
  <c r="AM374" i="9"/>
  <c r="AM476" i="9" s="1"/>
  <c r="AL374" i="9"/>
  <c r="AL476" i="9" s="1"/>
  <c r="AK374" i="9"/>
  <c r="AK476" i="9" s="1"/>
  <c r="AJ374" i="9"/>
  <c r="AJ476" i="9" s="1"/>
  <c r="AI374" i="9"/>
  <c r="AI476" i="9" s="1"/>
  <c r="AH374" i="9"/>
  <c r="AH476" i="9" s="1"/>
  <c r="AG374" i="9"/>
  <c r="AG476" i="9" s="1"/>
  <c r="AF374" i="9"/>
  <c r="AF476" i="9" s="1"/>
  <c r="AE374" i="9"/>
  <c r="AE476" i="9" s="1"/>
  <c r="AD374" i="9"/>
  <c r="AD476" i="9" s="1"/>
  <c r="AC374" i="9"/>
  <c r="AC476" i="9" s="1"/>
  <c r="AB374" i="9"/>
  <c r="AB476" i="9" s="1"/>
  <c r="AA374" i="9"/>
  <c r="AA476" i="9" s="1"/>
  <c r="Z374" i="9"/>
  <c r="Z476" i="9" s="1"/>
  <c r="Y374" i="9"/>
  <c r="Y476" i="9" s="1"/>
  <c r="X374" i="9"/>
  <c r="X476" i="9" s="1"/>
  <c r="W374" i="9"/>
  <c r="W476" i="9" s="1"/>
  <c r="V374" i="9"/>
  <c r="V476" i="9" s="1"/>
  <c r="U374" i="9"/>
  <c r="U476" i="9" s="1"/>
  <c r="T374" i="9"/>
  <c r="T476" i="9" s="1"/>
  <c r="S374" i="9"/>
  <c r="S476" i="9" s="1"/>
  <c r="R374" i="9"/>
  <c r="R476" i="9" s="1"/>
  <c r="Q374" i="9"/>
  <c r="Q476" i="9" s="1"/>
  <c r="P374" i="9"/>
  <c r="P476" i="9" s="1"/>
  <c r="O374" i="9"/>
  <c r="O476" i="9" s="1"/>
  <c r="N374" i="9"/>
  <c r="N476" i="9" s="1"/>
  <c r="M374" i="9"/>
  <c r="M476" i="9" s="1"/>
  <c r="L374" i="9"/>
  <c r="L476" i="9" s="1"/>
  <c r="K374" i="9"/>
  <c r="K476" i="9" s="1"/>
  <c r="J374" i="9"/>
  <c r="J476" i="9" s="1"/>
  <c r="I374" i="9"/>
  <c r="I476" i="9" s="1"/>
  <c r="H374" i="9"/>
  <c r="H476" i="9" s="1"/>
  <c r="G374" i="9"/>
  <c r="G476" i="9" s="1"/>
  <c r="F374" i="9"/>
  <c r="F476" i="9" s="1"/>
  <c r="E374" i="9"/>
  <c r="E476" i="9" s="1"/>
  <c r="D374" i="9"/>
  <c r="D476" i="9" s="1"/>
  <c r="C374" i="9"/>
  <c r="C476" i="9" s="1"/>
  <c r="EB281" i="9"/>
  <c r="EB475" i="9" s="1"/>
  <c r="EA281" i="9"/>
  <c r="EA475" i="9" s="1"/>
  <c r="DZ281" i="9"/>
  <c r="DZ475" i="9" s="1"/>
  <c r="DY281" i="9"/>
  <c r="DY475" i="9" s="1"/>
  <c r="DX281" i="9"/>
  <c r="DX475" i="9" s="1"/>
  <c r="DW281" i="9"/>
  <c r="DW475" i="9" s="1"/>
  <c r="DV281" i="9"/>
  <c r="DV475" i="9" s="1"/>
  <c r="DU281" i="9"/>
  <c r="DU475" i="9" s="1"/>
  <c r="DT281" i="9"/>
  <c r="DT475" i="9" s="1"/>
  <c r="DS281" i="9"/>
  <c r="DS475" i="9" s="1"/>
  <c r="DR281" i="9"/>
  <c r="DR475" i="9" s="1"/>
  <c r="DQ281" i="9"/>
  <c r="DQ475" i="9" s="1"/>
  <c r="DP281" i="9"/>
  <c r="DP475" i="9" s="1"/>
  <c r="DO281" i="9"/>
  <c r="DO475" i="9" s="1"/>
  <c r="DN281" i="9"/>
  <c r="DN475" i="9" s="1"/>
  <c r="DM281" i="9"/>
  <c r="DM475" i="9" s="1"/>
  <c r="DL281" i="9"/>
  <c r="DL475" i="9" s="1"/>
  <c r="DK281" i="9"/>
  <c r="DK475" i="9" s="1"/>
  <c r="DJ281" i="9"/>
  <c r="DJ475" i="9" s="1"/>
  <c r="DI281" i="9"/>
  <c r="DI475" i="9" s="1"/>
  <c r="DH281" i="9"/>
  <c r="DH475" i="9" s="1"/>
  <c r="DG281" i="9"/>
  <c r="DG475" i="9" s="1"/>
  <c r="DF281" i="9"/>
  <c r="DF475" i="9" s="1"/>
  <c r="DE281" i="9"/>
  <c r="DE475" i="9" s="1"/>
  <c r="DD281" i="9"/>
  <c r="DD475" i="9" s="1"/>
  <c r="DC281" i="9"/>
  <c r="DC475" i="9" s="1"/>
  <c r="DB281" i="9"/>
  <c r="DB475" i="9" s="1"/>
  <c r="DA281" i="9"/>
  <c r="DA475" i="9" s="1"/>
  <c r="CZ281" i="9"/>
  <c r="CZ475" i="9" s="1"/>
  <c r="CY281" i="9"/>
  <c r="CY475" i="9" s="1"/>
  <c r="CX281" i="9"/>
  <c r="CX475" i="9" s="1"/>
  <c r="CW281" i="9"/>
  <c r="CW475" i="9" s="1"/>
  <c r="CV281" i="9"/>
  <c r="CV475" i="9" s="1"/>
  <c r="CU281" i="9"/>
  <c r="CU475" i="9" s="1"/>
  <c r="CT281" i="9"/>
  <c r="CT475" i="9" s="1"/>
  <c r="CS281" i="9"/>
  <c r="CS475" i="9" s="1"/>
  <c r="CR281" i="9"/>
  <c r="CR475" i="9" s="1"/>
  <c r="CQ281" i="9"/>
  <c r="CQ475" i="9" s="1"/>
  <c r="CP281" i="9"/>
  <c r="CP475" i="9" s="1"/>
  <c r="CO281" i="9"/>
  <c r="CO475" i="9" s="1"/>
  <c r="CN281" i="9"/>
  <c r="CN475" i="9" s="1"/>
  <c r="CM281" i="9"/>
  <c r="CM475" i="9" s="1"/>
  <c r="CL281" i="9"/>
  <c r="CL475" i="9" s="1"/>
  <c r="CK281" i="9"/>
  <c r="CK475" i="9" s="1"/>
  <c r="CJ281" i="9"/>
  <c r="CJ475" i="9" s="1"/>
  <c r="CI281" i="9"/>
  <c r="CI475" i="9" s="1"/>
  <c r="CH281" i="9"/>
  <c r="CH475" i="9" s="1"/>
  <c r="CG281" i="9"/>
  <c r="CG475" i="9" s="1"/>
  <c r="CF281" i="9"/>
  <c r="CF475" i="9" s="1"/>
  <c r="CE281" i="9"/>
  <c r="CE475" i="9" s="1"/>
  <c r="CD281" i="9"/>
  <c r="CD475" i="9" s="1"/>
  <c r="CC281" i="9"/>
  <c r="CC475" i="9" s="1"/>
  <c r="CB281" i="9"/>
  <c r="CB475" i="9" s="1"/>
  <c r="CA281" i="9"/>
  <c r="CA475" i="9" s="1"/>
  <c r="BZ281" i="9"/>
  <c r="BZ475" i="9" s="1"/>
  <c r="BY281" i="9"/>
  <c r="BY475" i="9" s="1"/>
  <c r="BX281" i="9"/>
  <c r="BX475" i="9" s="1"/>
  <c r="BW281" i="9"/>
  <c r="BW475" i="9" s="1"/>
  <c r="BV281" i="9"/>
  <c r="BV475" i="9" s="1"/>
  <c r="BU281" i="9"/>
  <c r="BU475" i="9" s="1"/>
  <c r="BT281" i="9"/>
  <c r="BT475" i="9" s="1"/>
  <c r="BS281" i="9"/>
  <c r="BS475" i="9" s="1"/>
  <c r="BR281" i="9"/>
  <c r="BR475" i="9" s="1"/>
  <c r="BQ281" i="9"/>
  <c r="BQ475" i="9" s="1"/>
  <c r="BP281" i="9"/>
  <c r="BP475" i="9" s="1"/>
  <c r="BO281" i="9"/>
  <c r="BO475" i="9" s="1"/>
  <c r="BN281" i="9"/>
  <c r="BN475" i="9" s="1"/>
  <c r="BM281" i="9"/>
  <c r="BM475" i="9" s="1"/>
  <c r="BL281" i="9"/>
  <c r="BL475" i="9" s="1"/>
  <c r="BK281" i="9"/>
  <c r="BK475" i="9" s="1"/>
  <c r="BJ281" i="9"/>
  <c r="BJ475" i="9" s="1"/>
  <c r="BI281" i="9"/>
  <c r="BI475" i="9" s="1"/>
  <c r="BH281" i="9"/>
  <c r="BH475" i="9" s="1"/>
  <c r="BG281" i="9"/>
  <c r="BG475" i="9" s="1"/>
  <c r="BF281" i="9"/>
  <c r="BF475" i="9" s="1"/>
  <c r="BE281" i="9"/>
  <c r="BE475" i="9" s="1"/>
  <c r="BD281" i="9"/>
  <c r="BD475" i="9" s="1"/>
  <c r="BC281" i="9"/>
  <c r="BC475" i="9" s="1"/>
  <c r="BB281" i="9"/>
  <c r="BB475" i="9" s="1"/>
  <c r="BA281" i="9"/>
  <c r="BA475" i="9" s="1"/>
  <c r="AZ281" i="9"/>
  <c r="AZ475" i="9" s="1"/>
  <c r="AY281" i="9"/>
  <c r="AY475" i="9" s="1"/>
  <c r="AX281" i="9"/>
  <c r="AX475" i="9" s="1"/>
  <c r="AW281" i="9"/>
  <c r="AW475" i="9" s="1"/>
  <c r="AV281" i="9"/>
  <c r="AV475" i="9" s="1"/>
  <c r="AU281" i="9"/>
  <c r="AU475" i="9" s="1"/>
  <c r="AT281" i="9"/>
  <c r="AT475" i="9" s="1"/>
  <c r="AS281" i="9"/>
  <c r="AS475" i="9" s="1"/>
  <c r="AR281" i="9"/>
  <c r="AR475" i="9" s="1"/>
  <c r="AQ281" i="9"/>
  <c r="AQ475" i="9" s="1"/>
  <c r="AP281" i="9"/>
  <c r="AP475" i="9" s="1"/>
  <c r="AO281" i="9"/>
  <c r="AO475" i="9" s="1"/>
  <c r="AN281" i="9"/>
  <c r="AN475" i="9" s="1"/>
  <c r="AM281" i="9"/>
  <c r="AM475" i="9" s="1"/>
  <c r="AL281" i="9"/>
  <c r="AL475" i="9" s="1"/>
  <c r="AK281" i="9"/>
  <c r="AK475" i="9" s="1"/>
  <c r="AJ281" i="9"/>
  <c r="AJ475" i="9" s="1"/>
  <c r="AI281" i="9"/>
  <c r="AI475" i="9" s="1"/>
  <c r="AH281" i="9"/>
  <c r="AH475" i="9" s="1"/>
  <c r="AG281" i="9"/>
  <c r="AG475" i="9" s="1"/>
  <c r="AF281" i="9"/>
  <c r="AF475" i="9" s="1"/>
  <c r="AE281" i="9"/>
  <c r="AE475" i="9" s="1"/>
  <c r="AD281" i="9"/>
  <c r="AD475" i="9" s="1"/>
  <c r="AC281" i="9"/>
  <c r="AC475" i="9" s="1"/>
  <c r="AB281" i="9"/>
  <c r="AB475" i="9" s="1"/>
  <c r="AA281" i="9"/>
  <c r="AA475" i="9" s="1"/>
  <c r="Z281" i="9"/>
  <c r="Z475" i="9" s="1"/>
  <c r="Y281" i="9"/>
  <c r="Y475" i="9" s="1"/>
  <c r="X281" i="9"/>
  <c r="X475" i="9" s="1"/>
  <c r="W281" i="9"/>
  <c r="W475" i="9" s="1"/>
  <c r="V281" i="9"/>
  <c r="V475" i="9" s="1"/>
  <c r="U281" i="9"/>
  <c r="U475" i="9" s="1"/>
  <c r="T281" i="9"/>
  <c r="T475" i="9" s="1"/>
  <c r="S281" i="9"/>
  <c r="S475" i="9" s="1"/>
  <c r="R281" i="9"/>
  <c r="R475" i="9" s="1"/>
  <c r="Q281" i="9"/>
  <c r="Q475" i="9" s="1"/>
  <c r="P281" i="9"/>
  <c r="P475" i="9" s="1"/>
  <c r="O281" i="9"/>
  <c r="O475" i="9" s="1"/>
  <c r="N281" i="9"/>
  <c r="N475" i="9" s="1"/>
  <c r="M281" i="9"/>
  <c r="M475" i="9" s="1"/>
  <c r="L281" i="9"/>
  <c r="L475" i="9" s="1"/>
  <c r="K281" i="9"/>
  <c r="K475" i="9" s="1"/>
  <c r="J281" i="9"/>
  <c r="J475" i="9" s="1"/>
  <c r="I281" i="9"/>
  <c r="I475" i="9" s="1"/>
  <c r="H281" i="9"/>
  <c r="H475" i="9" s="1"/>
  <c r="G281" i="9"/>
  <c r="G475" i="9" s="1"/>
  <c r="F281" i="9"/>
  <c r="F475" i="9" s="1"/>
  <c r="E281" i="9"/>
  <c r="E475" i="9" s="1"/>
  <c r="D281" i="9"/>
  <c r="D475" i="9" s="1"/>
  <c r="C281" i="9"/>
  <c r="C475" i="9" s="1"/>
  <c r="EB187" i="9"/>
  <c r="EB474" i="9" s="1"/>
  <c r="EA187" i="9"/>
  <c r="EA474" i="9" s="1"/>
  <c r="DZ187" i="9"/>
  <c r="DZ474" i="9" s="1"/>
  <c r="DY187" i="9"/>
  <c r="DY474" i="9" s="1"/>
  <c r="DX187" i="9"/>
  <c r="DX474" i="9" s="1"/>
  <c r="DW187" i="9"/>
  <c r="DW474" i="9" s="1"/>
  <c r="DV187" i="9"/>
  <c r="DV474" i="9" s="1"/>
  <c r="DU187" i="9"/>
  <c r="DU474" i="9" s="1"/>
  <c r="DT187" i="9"/>
  <c r="DT474" i="9" s="1"/>
  <c r="DS187" i="9"/>
  <c r="DS474" i="9" s="1"/>
  <c r="DR187" i="9"/>
  <c r="DR474" i="9" s="1"/>
  <c r="DQ187" i="9"/>
  <c r="DQ474" i="9" s="1"/>
  <c r="DP187" i="9"/>
  <c r="DP474" i="9" s="1"/>
  <c r="DO187" i="9"/>
  <c r="DO474" i="9" s="1"/>
  <c r="DN187" i="9"/>
  <c r="DN474" i="9" s="1"/>
  <c r="DM187" i="9"/>
  <c r="DM474" i="9" s="1"/>
  <c r="DL187" i="9"/>
  <c r="DL474" i="9" s="1"/>
  <c r="DK187" i="9"/>
  <c r="DK474" i="9" s="1"/>
  <c r="DJ187" i="9"/>
  <c r="DJ474" i="9" s="1"/>
  <c r="DI187" i="9"/>
  <c r="DI474" i="9" s="1"/>
  <c r="DH187" i="9"/>
  <c r="DH474" i="9" s="1"/>
  <c r="DG187" i="9"/>
  <c r="DG474" i="9" s="1"/>
  <c r="DF187" i="9"/>
  <c r="DF474" i="9" s="1"/>
  <c r="DE187" i="9"/>
  <c r="DE474" i="9" s="1"/>
  <c r="DD187" i="9"/>
  <c r="DD474" i="9" s="1"/>
  <c r="DC187" i="9"/>
  <c r="DC474" i="9" s="1"/>
  <c r="DB187" i="9"/>
  <c r="DB474" i="9" s="1"/>
  <c r="DA187" i="9"/>
  <c r="DA474" i="9" s="1"/>
  <c r="CZ187" i="9"/>
  <c r="CZ474" i="9" s="1"/>
  <c r="CY187" i="9"/>
  <c r="CY474" i="9" s="1"/>
  <c r="CX187" i="9"/>
  <c r="CX474" i="9" s="1"/>
  <c r="CW187" i="9"/>
  <c r="CW474" i="9" s="1"/>
  <c r="CV187" i="9"/>
  <c r="CV474" i="9" s="1"/>
  <c r="CU187" i="9"/>
  <c r="CU474" i="9" s="1"/>
  <c r="CT187" i="9"/>
  <c r="CT474" i="9" s="1"/>
  <c r="CS187" i="9"/>
  <c r="CS474" i="9" s="1"/>
  <c r="CR187" i="9"/>
  <c r="CR474" i="9" s="1"/>
  <c r="CQ187" i="9"/>
  <c r="CQ474" i="9" s="1"/>
  <c r="CP187" i="9"/>
  <c r="CP474" i="9" s="1"/>
  <c r="CO187" i="9"/>
  <c r="CO474" i="9" s="1"/>
  <c r="CN187" i="9"/>
  <c r="CN474" i="9" s="1"/>
  <c r="CM187" i="9"/>
  <c r="CM474" i="9" s="1"/>
  <c r="CL187" i="9"/>
  <c r="CL474" i="9" s="1"/>
  <c r="CK187" i="9"/>
  <c r="CK474" i="9" s="1"/>
  <c r="CJ187" i="9"/>
  <c r="CJ474" i="9" s="1"/>
  <c r="CI187" i="9"/>
  <c r="CI474" i="9" s="1"/>
  <c r="CH187" i="9"/>
  <c r="CH474" i="9" s="1"/>
  <c r="CG187" i="9"/>
  <c r="CG474" i="9" s="1"/>
  <c r="CF187" i="9"/>
  <c r="CF474" i="9" s="1"/>
  <c r="CE187" i="9"/>
  <c r="CE474" i="9" s="1"/>
  <c r="CD187" i="9"/>
  <c r="CD474" i="9" s="1"/>
  <c r="CC187" i="9"/>
  <c r="CC474" i="9" s="1"/>
  <c r="CB187" i="9"/>
  <c r="CB474" i="9" s="1"/>
  <c r="CA187" i="9"/>
  <c r="CA474" i="9" s="1"/>
  <c r="BZ187" i="9"/>
  <c r="BZ474" i="9" s="1"/>
  <c r="BY187" i="9"/>
  <c r="BY474" i="9" s="1"/>
  <c r="BX187" i="9"/>
  <c r="BX474" i="9" s="1"/>
  <c r="BW187" i="9"/>
  <c r="BW474" i="9" s="1"/>
  <c r="BV187" i="9"/>
  <c r="BV474" i="9" s="1"/>
  <c r="BU187" i="9"/>
  <c r="BU474" i="9" s="1"/>
  <c r="BT187" i="9"/>
  <c r="BT474" i="9" s="1"/>
  <c r="BS187" i="9"/>
  <c r="BS474" i="9" s="1"/>
  <c r="BR187" i="9"/>
  <c r="BR474" i="9" s="1"/>
  <c r="BQ187" i="9"/>
  <c r="BQ474" i="9" s="1"/>
  <c r="BP187" i="9"/>
  <c r="BP474" i="9" s="1"/>
  <c r="BO187" i="9"/>
  <c r="BO474" i="9" s="1"/>
  <c r="BN187" i="9"/>
  <c r="BN474" i="9" s="1"/>
  <c r="BM187" i="9"/>
  <c r="BM474" i="9" s="1"/>
  <c r="BL187" i="9"/>
  <c r="BL474" i="9" s="1"/>
  <c r="BK187" i="9"/>
  <c r="BK474" i="9" s="1"/>
  <c r="BJ187" i="9"/>
  <c r="BJ474" i="9" s="1"/>
  <c r="BI187" i="9"/>
  <c r="BI474" i="9" s="1"/>
  <c r="BH187" i="9"/>
  <c r="BH474" i="9" s="1"/>
  <c r="BG187" i="9"/>
  <c r="BG474" i="9" s="1"/>
  <c r="BF187" i="9"/>
  <c r="BF474" i="9" s="1"/>
  <c r="BE187" i="9"/>
  <c r="BE474" i="9" s="1"/>
  <c r="BD187" i="9"/>
  <c r="BD474" i="9" s="1"/>
  <c r="BC187" i="9"/>
  <c r="BC474" i="9" s="1"/>
  <c r="BB187" i="9"/>
  <c r="BB474" i="9" s="1"/>
  <c r="BA187" i="9"/>
  <c r="BA474" i="9" s="1"/>
  <c r="AZ187" i="9"/>
  <c r="AZ474" i="9" s="1"/>
  <c r="AY187" i="9"/>
  <c r="AY474" i="9" s="1"/>
  <c r="AX187" i="9"/>
  <c r="AX474" i="9" s="1"/>
  <c r="AW187" i="9"/>
  <c r="AW474" i="9" s="1"/>
  <c r="AV187" i="9"/>
  <c r="AV474" i="9" s="1"/>
  <c r="AU187" i="9"/>
  <c r="AU474" i="9" s="1"/>
  <c r="AT187" i="9"/>
  <c r="AT474" i="9" s="1"/>
  <c r="AS187" i="9"/>
  <c r="AS474" i="9" s="1"/>
  <c r="AR187" i="9"/>
  <c r="AR474" i="9" s="1"/>
  <c r="AQ187" i="9"/>
  <c r="AQ474" i="9" s="1"/>
  <c r="AP187" i="9"/>
  <c r="AP474" i="9" s="1"/>
  <c r="AO187" i="9"/>
  <c r="AO474" i="9" s="1"/>
  <c r="AN187" i="9"/>
  <c r="AN474" i="9" s="1"/>
  <c r="AM187" i="9"/>
  <c r="AM474" i="9" s="1"/>
  <c r="AL187" i="9"/>
  <c r="AL474" i="9" s="1"/>
  <c r="AK187" i="9"/>
  <c r="AK474" i="9" s="1"/>
  <c r="AJ187" i="9"/>
  <c r="AJ474" i="9" s="1"/>
  <c r="AI187" i="9"/>
  <c r="AI474" i="9" s="1"/>
  <c r="AH187" i="9"/>
  <c r="AH474" i="9" s="1"/>
  <c r="AG187" i="9"/>
  <c r="AG474" i="9" s="1"/>
  <c r="AF187" i="9"/>
  <c r="AF474" i="9" s="1"/>
  <c r="AE187" i="9"/>
  <c r="AE474" i="9" s="1"/>
  <c r="AD187" i="9"/>
  <c r="AD474" i="9" s="1"/>
  <c r="AC187" i="9"/>
  <c r="AC474" i="9" s="1"/>
  <c r="AB187" i="9"/>
  <c r="AB474" i="9" s="1"/>
  <c r="AA187" i="9"/>
  <c r="AA474" i="9" s="1"/>
  <c r="Z187" i="9"/>
  <c r="Z474" i="9" s="1"/>
  <c r="Y187" i="9"/>
  <c r="Y474" i="9" s="1"/>
  <c r="X187" i="9"/>
  <c r="X474" i="9" s="1"/>
  <c r="W187" i="9"/>
  <c r="W474" i="9" s="1"/>
  <c r="V187" i="9"/>
  <c r="V474" i="9" s="1"/>
  <c r="U187" i="9"/>
  <c r="U474" i="9" s="1"/>
  <c r="T187" i="9"/>
  <c r="T474" i="9" s="1"/>
  <c r="S187" i="9"/>
  <c r="S474" i="9" s="1"/>
  <c r="R187" i="9"/>
  <c r="R474" i="9" s="1"/>
  <c r="Q187" i="9"/>
  <c r="Q474" i="9" s="1"/>
  <c r="P187" i="9"/>
  <c r="P474" i="9" s="1"/>
  <c r="O187" i="9"/>
  <c r="O474" i="9" s="1"/>
  <c r="N187" i="9"/>
  <c r="N474" i="9" s="1"/>
  <c r="M187" i="9"/>
  <c r="M474" i="9" s="1"/>
  <c r="L187" i="9"/>
  <c r="L474" i="9" s="1"/>
  <c r="K187" i="9"/>
  <c r="K474" i="9" s="1"/>
  <c r="J187" i="9"/>
  <c r="J474" i="9" s="1"/>
  <c r="I187" i="9"/>
  <c r="I474" i="9" s="1"/>
  <c r="H187" i="9"/>
  <c r="H474" i="9" s="1"/>
  <c r="G187" i="9"/>
  <c r="G474" i="9" s="1"/>
  <c r="F187" i="9"/>
  <c r="F474" i="9" s="1"/>
  <c r="E187" i="9"/>
  <c r="E474" i="9" s="1"/>
  <c r="D187" i="9"/>
  <c r="D474" i="9" s="1"/>
  <c r="C187" i="9"/>
  <c r="C474" i="9" s="1"/>
  <c r="EB93" i="9"/>
  <c r="EB473" i="9" s="1"/>
  <c r="EA93" i="9"/>
  <c r="EA473" i="9" s="1"/>
  <c r="DZ93" i="9"/>
  <c r="DZ473" i="9" s="1"/>
  <c r="DY93" i="9"/>
  <c r="DY473" i="9" s="1"/>
  <c r="DX93" i="9"/>
  <c r="DX473" i="9" s="1"/>
  <c r="DW93" i="9"/>
  <c r="DW473" i="9" s="1"/>
  <c r="DV93" i="9"/>
  <c r="DV473" i="9" s="1"/>
  <c r="DU93" i="9"/>
  <c r="DU473" i="9" s="1"/>
  <c r="DT93" i="9"/>
  <c r="DT473" i="9" s="1"/>
  <c r="DS93" i="9"/>
  <c r="DS473" i="9" s="1"/>
  <c r="DR93" i="9"/>
  <c r="DR473" i="9" s="1"/>
  <c r="DQ93" i="9"/>
  <c r="DQ473" i="9" s="1"/>
  <c r="DP93" i="9"/>
  <c r="DP473" i="9" s="1"/>
  <c r="DO93" i="9"/>
  <c r="DO473" i="9" s="1"/>
  <c r="DN93" i="9"/>
  <c r="DN473" i="9" s="1"/>
  <c r="DM93" i="9"/>
  <c r="DM473" i="9" s="1"/>
  <c r="DL93" i="9"/>
  <c r="DL473" i="9" s="1"/>
  <c r="DK93" i="9"/>
  <c r="DK473" i="9" s="1"/>
  <c r="DJ93" i="9"/>
  <c r="DJ473" i="9" s="1"/>
  <c r="DI93" i="9"/>
  <c r="DI473" i="9" s="1"/>
  <c r="DH93" i="9"/>
  <c r="DH473" i="9" s="1"/>
  <c r="DG93" i="9"/>
  <c r="DG473" i="9" s="1"/>
  <c r="DF93" i="9"/>
  <c r="DF473" i="9" s="1"/>
  <c r="DE93" i="9"/>
  <c r="DE473" i="9" s="1"/>
  <c r="DD93" i="9"/>
  <c r="DD473" i="9" s="1"/>
  <c r="DC93" i="9"/>
  <c r="DC473" i="9" s="1"/>
  <c r="DB93" i="9"/>
  <c r="DB473" i="9" s="1"/>
  <c r="DB479" i="9" s="1"/>
  <c r="DA93" i="9"/>
  <c r="DA473" i="9" s="1"/>
  <c r="CZ93" i="9"/>
  <c r="CZ473" i="9" s="1"/>
  <c r="CY93" i="9"/>
  <c r="CY473" i="9" s="1"/>
  <c r="CX93" i="9"/>
  <c r="CX473" i="9" s="1"/>
  <c r="CW93" i="9"/>
  <c r="CW473" i="9" s="1"/>
  <c r="CV93" i="9"/>
  <c r="CV473" i="9" s="1"/>
  <c r="CU93" i="9"/>
  <c r="CU473" i="9" s="1"/>
  <c r="CT93" i="9"/>
  <c r="CT473" i="9" s="1"/>
  <c r="CS93" i="9"/>
  <c r="CS473" i="9" s="1"/>
  <c r="CR93" i="9"/>
  <c r="CR473" i="9" s="1"/>
  <c r="CQ93" i="9"/>
  <c r="CQ473" i="9" s="1"/>
  <c r="CP93" i="9"/>
  <c r="CP473" i="9" s="1"/>
  <c r="CO93" i="9"/>
  <c r="CO473" i="9" s="1"/>
  <c r="CN93" i="9"/>
  <c r="CN473" i="9" s="1"/>
  <c r="CM93" i="9"/>
  <c r="CM473" i="9" s="1"/>
  <c r="CL93" i="9"/>
  <c r="CL473" i="9" s="1"/>
  <c r="CK93" i="9"/>
  <c r="CK473" i="9" s="1"/>
  <c r="CJ93" i="9"/>
  <c r="CJ473" i="9" s="1"/>
  <c r="CI93" i="9"/>
  <c r="CI473" i="9" s="1"/>
  <c r="CH93" i="9"/>
  <c r="CH473" i="9" s="1"/>
  <c r="CG93" i="9"/>
  <c r="CG473" i="9" s="1"/>
  <c r="CF93" i="9"/>
  <c r="CF473" i="9" s="1"/>
  <c r="CE93" i="9"/>
  <c r="CE473" i="9" s="1"/>
  <c r="CD93" i="9"/>
  <c r="CD473" i="9" s="1"/>
  <c r="CC93" i="9"/>
  <c r="CC473" i="9" s="1"/>
  <c r="CB93" i="9"/>
  <c r="CB473" i="9" s="1"/>
  <c r="CA93" i="9"/>
  <c r="CA473" i="9" s="1"/>
  <c r="BZ93" i="9"/>
  <c r="BZ473" i="9" s="1"/>
  <c r="BY93" i="9"/>
  <c r="BY473" i="9" s="1"/>
  <c r="BX93" i="9"/>
  <c r="BX473" i="9" s="1"/>
  <c r="BW93" i="9"/>
  <c r="BW473" i="9" s="1"/>
  <c r="BV93" i="9"/>
  <c r="BV473" i="9" s="1"/>
  <c r="BV479" i="9" s="1"/>
  <c r="BU93" i="9"/>
  <c r="BU473" i="9" s="1"/>
  <c r="BT93" i="9"/>
  <c r="BT473" i="9" s="1"/>
  <c r="BS93" i="9"/>
  <c r="BS473" i="9" s="1"/>
  <c r="BR93" i="9"/>
  <c r="BR473" i="9" s="1"/>
  <c r="BQ93" i="9"/>
  <c r="BQ473" i="9" s="1"/>
  <c r="BP93" i="9"/>
  <c r="BP473" i="9" s="1"/>
  <c r="BO93" i="9"/>
  <c r="BO473" i="9" s="1"/>
  <c r="BN93" i="9"/>
  <c r="BN473" i="9" s="1"/>
  <c r="BM93" i="9"/>
  <c r="BM473" i="9" s="1"/>
  <c r="BL93" i="9"/>
  <c r="BL473" i="9" s="1"/>
  <c r="BK93" i="9"/>
  <c r="BK473" i="9" s="1"/>
  <c r="BJ93" i="9"/>
  <c r="BJ473" i="9" s="1"/>
  <c r="BI93" i="9"/>
  <c r="BI473" i="9" s="1"/>
  <c r="BH93" i="9"/>
  <c r="BH473" i="9" s="1"/>
  <c r="BG93" i="9"/>
  <c r="BG473" i="9" s="1"/>
  <c r="BF93" i="9"/>
  <c r="BF473" i="9" s="1"/>
  <c r="BE93" i="9"/>
  <c r="BE473" i="9" s="1"/>
  <c r="BD93" i="9"/>
  <c r="BD473" i="9" s="1"/>
  <c r="BC93" i="9"/>
  <c r="BC473" i="9" s="1"/>
  <c r="BB93" i="9"/>
  <c r="BB473" i="9" s="1"/>
  <c r="BA93" i="9"/>
  <c r="BA473" i="9" s="1"/>
  <c r="AZ93" i="9"/>
  <c r="AZ473" i="9" s="1"/>
  <c r="AY93" i="9"/>
  <c r="AY473" i="9" s="1"/>
  <c r="AX93" i="9"/>
  <c r="AX473" i="9" s="1"/>
  <c r="AW93" i="9"/>
  <c r="AW473" i="9" s="1"/>
  <c r="AV93" i="9"/>
  <c r="AV473" i="9" s="1"/>
  <c r="AU93" i="9"/>
  <c r="AU473" i="9" s="1"/>
  <c r="AT93" i="9"/>
  <c r="AT473" i="9" s="1"/>
  <c r="AS93" i="9"/>
  <c r="AS473" i="9" s="1"/>
  <c r="AR93" i="9"/>
  <c r="AR473" i="9" s="1"/>
  <c r="AQ93" i="9"/>
  <c r="AQ473" i="9" s="1"/>
  <c r="AP93" i="9"/>
  <c r="AP473" i="9" s="1"/>
  <c r="AP479" i="9" s="1"/>
  <c r="AO93" i="9"/>
  <c r="AO473" i="9" s="1"/>
  <c r="AN93" i="9"/>
  <c r="AN473" i="9" s="1"/>
  <c r="AM93" i="9"/>
  <c r="AM473" i="9" s="1"/>
  <c r="AL93" i="9"/>
  <c r="AL473" i="9" s="1"/>
  <c r="AK93" i="9"/>
  <c r="AK473" i="9" s="1"/>
  <c r="AJ93" i="9"/>
  <c r="AJ473" i="9" s="1"/>
  <c r="AI93" i="9"/>
  <c r="AI473" i="9" s="1"/>
  <c r="AH93" i="9"/>
  <c r="AH473" i="9" s="1"/>
  <c r="AG93" i="9"/>
  <c r="AG473" i="9" s="1"/>
  <c r="AF93" i="9"/>
  <c r="AF473" i="9" s="1"/>
  <c r="AE93" i="9"/>
  <c r="AE473" i="9" s="1"/>
  <c r="AD93" i="9"/>
  <c r="AD473" i="9" s="1"/>
  <c r="AC93" i="9"/>
  <c r="AC473" i="9" s="1"/>
  <c r="AB93" i="9"/>
  <c r="AB473" i="9" s="1"/>
  <c r="AA93" i="9"/>
  <c r="AA473" i="9" s="1"/>
  <c r="Z93" i="9"/>
  <c r="Z473" i="9" s="1"/>
  <c r="Y93" i="9"/>
  <c r="Y473" i="9" s="1"/>
  <c r="X93" i="9"/>
  <c r="X473" i="9" s="1"/>
  <c r="W93" i="9"/>
  <c r="W473" i="9" s="1"/>
  <c r="V93" i="9"/>
  <c r="V473" i="9" s="1"/>
  <c r="U93" i="9"/>
  <c r="U473" i="9" s="1"/>
  <c r="T93" i="9"/>
  <c r="T473" i="9" s="1"/>
  <c r="S93" i="9"/>
  <c r="S473" i="9" s="1"/>
  <c r="R93" i="9"/>
  <c r="R473" i="9" s="1"/>
  <c r="Q93" i="9"/>
  <c r="Q473" i="9" s="1"/>
  <c r="P93" i="9"/>
  <c r="P473" i="9" s="1"/>
  <c r="O93" i="9"/>
  <c r="O473" i="9" s="1"/>
  <c r="N93" i="9"/>
  <c r="N473" i="9" s="1"/>
  <c r="M93" i="9"/>
  <c r="M473" i="9" s="1"/>
  <c r="L93" i="9"/>
  <c r="L473" i="9" s="1"/>
  <c r="K93" i="9"/>
  <c r="K473" i="9" s="1"/>
  <c r="K479" i="9" s="1"/>
  <c r="J93" i="9"/>
  <c r="J473" i="9" s="1"/>
  <c r="I93" i="9"/>
  <c r="I473" i="9" s="1"/>
  <c r="H93" i="9"/>
  <c r="H473" i="9" s="1"/>
  <c r="G93" i="9"/>
  <c r="G473" i="9" s="1"/>
  <c r="G479" i="9" s="1"/>
  <c r="F93" i="9"/>
  <c r="F473" i="9" s="1"/>
  <c r="E93" i="9"/>
  <c r="E473" i="9" s="1"/>
  <c r="D93" i="9"/>
  <c r="D473" i="9" s="1"/>
  <c r="C93" i="9"/>
  <c r="C473" i="9" s="1"/>
  <c r="C479" i="9" s="1"/>
  <c r="D479" i="9" l="1"/>
  <c r="H479" i="9"/>
  <c r="L479" i="9"/>
  <c r="P479" i="9"/>
  <c r="T479" i="9"/>
  <c r="X479" i="9"/>
  <c r="AB479" i="9"/>
  <c r="AF479" i="9"/>
  <c r="AJ479" i="9"/>
  <c r="AN479" i="9"/>
  <c r="AR479" i="9"/>
  <c r="AV479" i="9"/>
  <c r="AZ479" i="9"/>
  <c r="BD479" i="9"/>
  <c r="BH479" i="9"/>
  <c r="BL479" i="9"/>
  <c r="BP479" i="9"/>
  <c r="BT479" i="9"/>
  <c r="BX479" i="9"/>
  <c r="CB479" i="9"/>
  <c r="CF479" i="9"/>
  <c r="CJ479" i="9"/>
  <c r="CN479" i="9"/>
  <c r="CR479" i="9"/>
  <c r="CV479" i="9"/>
  <c r="CZ479" i="9"/>
  <c r="DD479" i="9"/>
  <c r="DH479" i="9"/>
  <c r="DL479" i="9"/>
  <c r="DP479" i="9"/>
  <c r="DT479" i="9"/>
  <c r="EB479" i="9"/>
  <c r="H17" i="11"/>
  <c r="H18" i="11" s="1"/>
  <c r="H13" i="11"/>
  <c r="H14" i="11" s="1"/>
  <c r="H15" i="11"/>
  <c r="H16" i="11" s="1"/>
  <c r="E17" i="11"/>
  <c r="E18" i="11" s="1"/>
  <c r="E15" i="11"/>
  <c r="E16" i="11" s="1"/>
  <c r="E13" i="11"/>
  <c r="E14" i="11" s="1"/>
  <c r="F15" i="11"/>
  <c r="F16" i="11" s="1"/>
  <c r="F17" i="11"/>
  <c r="F18" i="11" s="1"/>
  <c r="F13" i="11"/>
  <c r="F14" i="11" s="1"/>
  <c r="CS479" i="9"/>
  <c r="DI479" i="9"/>
  <c r="G17" i="11"/>
  <c r="G18" i="11" s="1"/>
  <c r="G13" i="11"/>
  <c r="G14" i="11" s="1"/>
  <c r="G15" i="11"/>
  <c r="G16" i="11" s="1"/>
  <c r="D13" i="11"/>
  <c r="D14" i="11" s="1"/>
  <c r="D17" i="11"/>
  <c r="D18" i="11" s="1"/>
  <c r="D15" i="11"/>
  <c r="D16" i="11" s="1"/>
  <c r="BK479" i="9"/>
  <c r="AE479" i="9"/>
  <c r="I479" i="9"/>
  <c r="M479" i="9"/>
  <c r="Q479" i="9"/>
  <c r="U479" i="9"/>
  <c r="Y479" i="9"/>
  <c r="AC479" i="9"/>
  <c r="AG479" i="9"/>
  <c r="AK479" i="9"/>
  <c r="AO479" i="9"/>
  <c r="AS479" i="9"/>
  <c r="AW479" i="9"/>
  <c r="BA479" i="9"/>
  <c r="BE479" i="9"/>
  <c r="BI479" i="9"/>
  <c r="BM479" i="9"/>
  <c r="BQ479" i="9"/>
  <c r="BU479" i="9"/>
  <c r="BY479" i="9"/>
  <c r="CC479" i="9"/>
  <c r="CG479" i="9"/>
  <c r="CK479" i="9"/>
  <c r="CO479" i="9"/>
  <c r="CW479" i="9"/>
  <c r="DA479" i="9"/>
  <c r="DE479" i="9"/>
  <c r="DM479" i="9"/>
  <c r="DQ479" i="9"/>
  <c r="DU479" i="9"/>
  <c r="O479" i="9"/>
  <c r="AU479" i="9"/>
  <c r="CA479" i="9"/>
  <c r="E479" i="9"/>
  <c r="S479" i="9"/>
  <c r="W479" i="9"/>
  <c r="AA479" i="9"/>
  <c r="AI479" i="9"/>
  <c r="AM479" i="9"/>
  <c r="AQ479" i="9"/>
  <c r="AY479" i="9"/>
  <c r="BC479" i="9"/>
  <c r="BG479" i="9"/>
  <c r="BO479" i="9"/>
  <c r="BS479" i="9"/>
  <c r="BW479" i="9"/>
  <c r="CE479" i="9"/>
  <c r="CI479" i="9"/>
  <c r="CM479" i="9"/>
  <c r="J479" i="9"/>
  <c r="R479" i="9"/>
  <c r="AH479" i="9"/>
  <c r="AX479" i="9"/>
  <c r="BF479" i="9"/>
  <c r="BR479" i="9"/>
  <c r="CD479" i="9"/>
  <c r="CL479" i="9"/>
  <c r="DY479" i="9"/>
  <c r="F479" i="9"/>
  <c r="V479" i="9"/>
  <c r="AD479" i="9"/>
  <c r="AT479" i="9"/>
  <c r="BB479" i="9"/>
  <c r="BN479" i="9"/>
  <c r="CH479" i="9"/>
  <c r="CP479" i="9"/>
  <c r="CT479" i="9"/>
  <c r="CX479" i="9"/>
  <c r="DF479" i="9"/>
  <c r="DJ479" i="9"/>
  <c r="DN479" i="9"/>
  <c r="DR479" i="9"/>
  <c r="DV479" i="9"/>
  <c r="DZ479" i="9"/>
  <c r="DX479" i="9"/>
  <c r="N479" i="9"/>
  <c r="Z479" i="9"/>
  <c r="AL479" i="9"/>
  <c r="BJ479" i="9"/>
  <c r="BZ479" i="9"/>
  <c r="CQ479" i="9"/>
  <c r="CU479" i="9"/>
  <c r="CY479" i="9"/>
  <c r="DC479" i="9"/>
  <c r="DG479" i="9"/>
  <c r="DK479" i="9"/>
  <c r="DO479" i="9"/>
  <c r="DS479" i="9"/>
  <c r="DW479" i="9"/>
  <c r="EA479" i="9"/>
  <c r="C483" i="9" l="1"/>
  <c r="C484" i="9"/>
  <c r="C485" i="9"/>
  <c r="L52" i="1"/>
  <c r="W9" i="4" l="1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C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23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C30" i="4"/>
  <c r="D31" i="4"/>
  <c r="E31" i="4"/>
  <c r="F31" i="4"/>
  <c r="G31" i="4"/>
  <c r="H31" i="4"/>
  <c r="I31" i="4"/>
  <c r="J31" i="4"/>
  <c r="L31" i="4"/>
  <c r="M31" i="4"/>
  <c r="N31" i="4"/>
  <c r="O31" i="4"/>
  <c r="P31" i="4"/>
  <c r="Q31" i="4"/>
  <c r="W37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B44" i="4"/>
  <c r="B48" i="4" s="1"/>
  <c r="B45" i="4"/>
  <c r="C45" i="4"/>
  <c r="D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C18" i="4" l="1"/>
  <c r="C32" i="4"/>
  <c r="B46" i="4"/>
  <c r="D24" i="1"/>
  <c r="C10" i="11" l="1"/>
  <c r="C11" i="11" s="1"/>
  <c r="C12" i="11" s="1"/>
  <c r="C10" i="13"/>
  <c r="C11" i="13" s="1"/>
  <c r="C12" i="13" s="1"/>
  <c r="C13" i="11"/>
  <c r="C14" i="11" s="1"/>
  <c r="C15" i="11"/>
  <c r="C16" i="11" s="1"/>
  <c r="C17" i="11"/>
  <c r="C18" i="11"/>
  <c r="B49" i="4"/>
  <c r="S16" i="1"/>
  <c r="F5" i="13" s="1"/>
  <c r="F6" i="13" s="1"/>
  <c r="H16" i="1"/>
  <c r="D16" i="1"/>
  <c r="C5" i="11" l="1"/>
  <c r="C6" i="11" s="1"/>
  <c r="C5" i="13"/>
  <c r="C6" i="13" s="1"/>
  <c r="C17" i="13"/>
  <c r="C18" i="13" s="1"/>
  <c r="C15" i="13"/>
  <c r="C16" i="13" s="1"/>
  <c r="C13" i="13"/>
  <c r="C14" i="13" s="1"/>
  <c r="E5" i="11"/>
  <c r="E6" i="11" s="1"/>
  <c r="E5" i="13"/>
  <c r="F31" i="1"/>
  <c r="L35" i="1" s="1"/>
  <c r="L37" i="1" s="1"/>
  <c r="L39" i="1" s="1"/>
  <c r="F5" i="11"/>
  <c r="F6" i="11" s="1"/>
  <c r="H5" i="11"/>
  <c r="E6" i="13" l="1"/>
  <c r="H5" i="13"/>
  <c r="L40" i="1"/>
  <c r="L42" i="1" s="1"/>
  <c r="I30" i="1"/>
  <c r="K35" i="1" s="1"/>
  <c r="K37" i="1" s="1"/>
  <c r="F30" i="1"/>
  <c r="J35" i="1" s="1"/>
  <c r="J37" i="1" s="1"/>
  <c r="J39" i="1" s="1"/>
  <c r="K39" i="1" l="1"/>
  <c r="K40" i="1" s="1"/>
  <c r="J40" i="1"/>
  <c r="L55" i="1" l="1"/>
  <c r="K41" i="1"/>
  <c r="L43" i="1" s="1"/>
  <c r="L44" i="1" s="1"/>
  <c r="L54" i="1" s="1"/>
  <c r="L45" i="1"/>
  <c r="L53" i="1" s="1"/>
  <c r="J41" i="1"/>
</calcChain>
</file>

<file path=xl/sharedStrings.xml><?xml version="1.0" encoding="utf-8"?>
<sst xmlns="http://schemas.openxmlformats.org/spreadsheetml/2006/main" count="1709" uniqueCount="270">
  <si>
    <t>Keszthely</t>
  </si>
  <si>
    <t>average</t>
  </si>
  <si>
    <t>N</t>
  </si>
  <si>
    <t>Tihany</t>
  </si>
  <si>
    <t>average before 2008</t>
  </si>
  <si>
    <t>average after 2008</t>
  </si>
  <si>
    <t>before 2008</t>
  </si>
  <si>
    <t>after 2008</t>
  </si>
  <si>
    <t xml:space="preserve">shell density </t>
  </si>
  <si>
    <t>N (number ind.)</t>
  </si>
  <si>
    <t>Shoreline average before 2008</t>
  </si>
  <si>
    <t>Pelagic zone average</t>
  </si>
  <si>
    <r>
      <t>1,23 g/cm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</si>
  <si>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(2,435g/cm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</t>
    </r>
  </si>
  <si>
    <r>
      <t>average whole body wet weight (density x biovolume)/m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surface</t>
    </r>
  </si>
  <si>
    <r>
      <t>1,26 g/cm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</si>
  <si>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shell volume (cm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surface)</t>
    </r>
  </si>
  <si>
    <t>sedimentation thickness (mm)</t>
  </si>
  <si>
    <r>
      <t>total spent shell production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/year, after 2008 shoreline+pelagic zone)</t>
    </r>
  </si>
  <si>
    <t>basic sedimentation rate (without dreissenids)</t>
  </si>
  <si>
    <t>average water depth</t>
  </si>
  <si>
    <t>3,25 m</t>
  </si>
  <si>
    <t>lake filling time without dreissenids (year)</t>
  </si>
  <si>
    <r>
      <t>Shoreline (cm</t>
    </r>
    <r>
      <rPr>
        <b/>
        <vertAlign val="superscript"/>
        <sz val="11"/>
        <color rgb="FFFF0000"/>
        <rFont val="Calibri"/>
        <family val="2"/>
        <charset val="238"/>
        <scheme val="minor"/>
      </rPr>
      <t>3</t>
    </r>
    <r>
      <rPr>
        <b/>
        <sz val="11"/>
        <color rgb="FFFF0000"/>
        <rFont val="Calibri"/>
        <family val="2"/>
        <charset val="238"/>
        <scheme val="minor"/>
      </rPr>
      <t>/m</t>
    </r>
    <r>
      <rPr>
        <b/>
        <vertAlign val="superscript"/>
        <sz val="11"/>
        <color rgb="FFFF0000"/>
        <rFont val="Calibri"/>
        <family val="2"/>
        <charset val="238"/>
        <scheme val="minor"/>
      </rPr>
      <t>2</t>
    </r>
    <r>
      <rPr>
        <b/>
        <sz val="11"/>
        <color rgb="FFFF0000"/>
        <rFont val="Calibri"/>
        <family val="2"/>
        <charset val="238"/>
        <scheme val="minor"/>
      </rPr>
      <t xml:space="preserve"> year)</t>
    </r>
  </si>
  <si>
    <r>
      <t>Pelagic zone mud 2018 (cm</t>
    </r>
    <r>
      <rPr>
        <b/>
        <vertAlign val="superscript"/>
        <sz val="11"/>
        <color rgb="FFFF0000"/>
        <rFont val="Calibri"/>
        <family val="2"/>
        <charset val="238"/>
        <scheme val="minor"/>
      </rPr>
      <t>3</t>
    </r>
    <r>
      <rPr>
        <b/>
        <sz val="11"/>
        <color rgb="FFFF0000"/>
        <rFont val="Calibri"/>
        <family val="2"/>
        <charset val="238"/>
        <scheme val="minor"/>
      </rPr>
      <t>/m2)</t>
    </r>
  </si>
  <si>
    <t>pelagic (after 2008)</t>
  </si>
  <si>
    <r>
      <t>average shell weight (0,392/0,376 x whole body wet weight)/m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surface)</t>
    </r>
  </si>
  <si>
    <t>biovolume (cm3/m2 year)</t>
  </si>
  <si>
    <t>Dp</t>
  </si>
  <si>
    <t>Drb</t>
  </si>
  <si>
    <r>
      <t xml:space="preserve">calculated densisity of </t>
    </r>
    <r>
      <rPr>
        <i/>
        <sz val="11"/>
        <color rgb="FF00B0F0"/>
        <rFont val="Calibri"/>
        <family val="2"/>
        <charset val="238"/>
        <scheme val="minor"/>
      </rPr>
      <t>Dp</t>
    </r>
    <r>
      <rPr>
        <sz val="11"/>
        <color theme="1"/>
        <rFont val="Calibri"/>
        <family val="2"/>
        <charset val="238"/>
        <scheme val="minor"/>
      </rPr>
      <t xml:space="preserve"> body from Suppl. 2</t>
    </r>
  </si>
  <si>
    <r>
      <t xml:space="preserve">calculated density of </t>
    </r>
    <r>
      <rPr>
        <i/>
        <sz val="11"/>
        <color rgb="FFFF0000"/>
        <rFont val="Calibri"/>
        <family val="2"/>
        <charset val="238"/>
        <scheme val="minor"/>
      </rPr>
      <t>Drb</t>
    </r>
    <r>
      <rPr>
        <sz val="11"/>
        <color theme="1"/>
        <rFont val="Calibri"/>
        <family val="2"/>
        <charset val="238"/>
        <scheme val="minor"/>
      </rPr>
      <t xml:space="preserve"> body from Suppl. 2</t>
    </r>
  </si>
  <si>
    <t>water level 120 cm</t>
  </si>
  <si>
    <t>stone</t>
  </si>
  <si>
    <t>reed</t>
  </si>
  <si>
    <t>concrete</t>
  </si>
  <si>
    <t>angle rod</t>
  </si>
  <si>
    <t>pier</t>
  </si>
  <si>
    <r>
      <t>sum (km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</si>
  <si>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r>
      <t>shoreline (17.64 km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surface) total spent shell production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/year)</t>
    </r>
  </si>
  <si>
    <r>
      <t>pelagic zone (506.4 km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surface) spent shell production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/year)</t>
    </r>
  </si>
  <si>
    <r>
      <t>shoreline surfaces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</si>
  <si>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lake filling time with the presence of </t>
    </r>
    <r>
      <rPr>
        <i/>
        <sz val="11"/>
        <color rgb="FFFF0000"/>
        <rFont val="Calibri"/>
        <family val="2"/>
        <charset val="238"/>
        <scheme val="minor"/>
      </rPr>
      <t>Drb</t>
    </r>
    <r>
      <rPr>
        <sz val="11"/>
        <color theme="1"/>
        <rFont val="Calibri"/>
        <family val="2"/>
        <charset val="238"/>
        <scheme val="minor"/>
      </rPr>
      <t xml:space="preserve"> (with data after 2008) shoreline+pelagic zone, year</t>
    </r>
  </si>
  <si>
    <r>
      <t xml:space="preserve">lake filling time with the presence of </t>
    </r>
    <r>
      <rPr>
        <i/>
        <sz val="11"/>
        <color rgb="FFFF0000"/>
        <rFont val="Calibri"/>
        <family val="2"/>
        <charset val="238"/>
        <scheme val="minor"/>
      </rPr>
      <t>Drb</t>
    </r>
    <r>
      <rPr>
        <sz val="11"/>
        <color theme="1"/>
        <rFont val="Calibri"/>
        <family val="2"/>
        <charset val="238"/>
        <scheme val="minor"/>
      </rPr>
      <t xml:space="preserve"> (with data after 2008) shoreline extended, year</t>
    </r>
  </si>
  <si>
    <r>
      <t>total spent shell sediment thickness (mm/year) for the whole surface (524,04 km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</si>
  <si>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spent shell sediment thickness (mm/year) if </t>
    </r>
    <r>
      <rPr>
        <i/>
        <sz val="11"/>
        <color rgb="FF00B0F0"/>
        <rFont val="Calibri"/>
        <family val="2"/>
        <charset val="238"/>
        <scheme val="minor"/>
      </rPr>
      <t>Dp</t>
    </r>
    <r>
      <rPr>
        <sz val="11"/>
        <color theme="1"/>
        <rFont val="Calibri"/>
        <family val="2"/>
        <charset val="238"/>
        <scheme val="minor"/>
      </rPr>
      <t xml:space="preserve"> data extrapolated to the lake surface (524,04 km2)</t>
    </r>
  </si>
  <si>
    <r>
      <t>lake filling time with the presence of</t>
    </r>
    <r>
      <rPr>
        <sz val="11"/>
        <color rgb="FF00B0F0"/>
        <rFont val="Calibri"/>
        <family val="2"/>
        <charset val="238"/>
        <scheme val="minor"/>
      </rPr>
      <t xml:space="preserve"> </t>
    </r>
    <r>
      <rPr>
        <i/>
        <sz val="11"/>
        <color rgb="FF00B0F0"/>
        <rFont val="Calibri"/>
        <family val="2"/>
        <charset val="238"/>
        <scheme val="minor"/>
      </rPr>
      <t>Dp</t>
    </r>
    <r>
      <rPr>
        <sz val="11"/>
        <color theme="1"/>
        <rFont val="Calibri"/>
        <family val="2"/>
        <charset val="238"/>
        <scheme val="minor"/>
      </rPr>
      <t xml:space="preserve"> (with data before 2008, year) shoreline/lake surface x spent shell prod</t>
    </r>
  </si>
  <si>
    <t>calculated dry shell/whole body wet weight (g/g) from Suppl 2</t>
  </si>
  <si>
    <t>Scenarios</t>
  </si>
  <si>
    <t>Scenario 1</t>
  </si>
  <si>
    <t>Scenario 2</t>
  </si>
  <si>
    <t>Scenario 3</t>
  </si>
  <si>
    <t>Scenario 4</t>
  </si>
  <si>
    <t>In the absence of invasive dreissenids</t>
  </si>
  <si>
    <r>
      <t>total surface (km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</si>
  <si>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i/>
        <sz val="11"/>
        <color theme="1"/>
        <rFont val="Calibri"/>
        <family val="2"/>
        <charset val="238"/>
        <scheme val="minor"/>
      </rPr>
      <t>D. polymorpha</t>
    </r>
    <r>
      <rPr>
        <sz val="11"/>
        <color theme="1"/>
        <rFont val="Calibri"/>
        <family val="2"/>
        <scheme val="minor"/>
      </rPr>
      <t xml:space="preserve"> (datasets 2000-2005)</t>
    </r>
  </si>
  <si>
    <r>
      <rPr>
        <i/>
        <sz val="11"/>
        <color theme="1"/>
        <rFont val="Calibri"/>
        <family val="2"/>
        <charset val="238"/>
        <scheme val="minor"/>
      </rPr>
      <t>D. r. bugensis</t>
    </r>
    <r>
      <rPr>
        <sz val="11"/>
        <color theme="1"/>
        <rFont val="Calibri"/>
        <family val="2"/>
        <charset val="238"/>
        <scheme val="minor"/>
      </rPr>
      <t xml:space="preserve"> (datasets 2008-2015) hard substrate</t>
    </r>
  </si>
  <si>
    <t>supplementary information</t>
  </si>
  <si>
    <t>Biomass in biovolume</t>
  </si>
  <si>
    <t>sum number</t>
  </si>
  <si>
    <r>
      <t xml:space="preserve">mean of </t>
    </r>
    <r>
      <rPr>
        <i/>
        <sz val="11"/>
        <color theme="1"/>
        <rFont val="Calibri"/>
        <family val="2"/>
        <charset val="238"/>
        <scheme val="minor"/>
      </rPr>
      <t>D.r.bugensis</t>
    </r>
    <r>
      <rPr>
        <sz val="11"/>
        <color theme="1"/>
        <rFont val="Calibri"/>
        <family val="2"/>
        <charset val="238"/>
        <scheme val="minor"/>
      </rPr>
      <t xml:space="preserve"> shell/wet weight ratio</t>
    </r>
  </si>
  <si>
    <r>
      <t xml:space="preserve">mean of </t>
    </r>
    <r>
      <rPr>
        <i/>
        <sz val="11"/>
        <color theme="1"/>
        <rFont val="Calibri"/>
        <family val="2"/>
        <charset val="238"/>
        <scheme val="minor"/>
      </rPr>
      <t>D.r.bugensis</t>
    </r>
    <r>
      <rPr>
        <sz val="11"/>
        <color theme="1"/>
        <rFont val="Calibri"/>
        <family val="2"/>
        <charset val="238"/>
        <scheme val="minor"/>
      </rPr>
      <t xml:space="preserve"> body density</t>
    </r>
  </si>
  <si>
    <t>mean</t>
  </si>
  <si>
    <t>dry shell/whole body wet weight</t>
  </si>
  <si>
    <t>density valuable</t>
  </si>
  <si>
    <t>density (wet weight/biovolume)</t>
  </si>
  <si>
    <t>dry shell [g]</t>
  </si>
  <si>
    <t>wet individum weight [g]</t>
  </si>
  <si>
    <r>
      <t>biovolume [ml, cm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]</t>
    </r>
  </si>
  <si>
    <t>number of processed mussel [pc]</t>
  </si>
  <si>
    <t>length [mm]</t>
  </si>
  <si>
    <r>
      <t xml:space="preserve">2018 Tihany, </t>
    </r>
    <r>
      <rPr>
        <sz val="11"/>
        <color rgb="FFFF0000"/>
        <rFont val="Calibri"/>
        <family val="2"/>
        <charset val="238"/>
        <scheme val="minor"/>
      </rPr>
      <t>Drb</t>
    </r>
  </si>
  <si>
    <r>
      <t>2018 Keszthely,</t>
    </r>
    <r>
      <rPr>
        <sz val="11"/>
        <color rgb="FF00B0F0"/>
        <rFont val="Calibri"/>
        <family val="2"/>
        <charset val="238"/>
        <scheme val="minor"/>
      </rPr>
      <t xml:space="preserve"> Dp</t>
    </r>
  </si>
  <si>
    <r>
      <t xml:space="preserve">2018 Keszthely, </t>
    </r>
    <r>
      <rPr>
        <sz val="11"/>
        <color rgb="FFFF0000"/>
        <rFont val="Calibri"/>
        <family val="2"/>
        <charset val="238"/>
        <scheme val="minor"/>
      </rPr>
      <t>Drb</t>
    </r>
  </si>
  <si>
    <t>To each shell length (in mm accuracy) a number of animals were measured. Average scores were depicted in the tables. The body density and the shell-body weight ratio were calculated from the mean data of all size measured, as they do not depend much on the length. Outliers were not incorporated into the calculation.</t>
  </si>
  <si>
    <r>
      <rPr>
        <i/>
        <sz val="11"/>
        <color theme="1"/>
        <rFont val="Calibri"/>
        <family val="2"/>
        <charset val="238"/>
        <scheme val="minor"/>
      </rPr>
      <t>D. polymorpha</t>
    </r>
    <r>
      <rPr>
        <sz val="11"/>
        <color theme="1"/>
        <rFont val="Calibri"/>
        <family val="2"/>
        <charset val="238"/>
        <scheme val="minor"/>
      </rPr>
      <t xml:space="preserve"> (Fonyód Miocene outcrop)*</t>
    </r>
  </si>
  <si>
    <r>
      <rPr>
        <i/>
        <sz val="11"/>
        <color theme="1"/>
        <rFont val="Calibri"/>
        <family val="2"/>
        <charset val="238"/>
        <scheme val="minor"/>
      </rPr>
      <t>D. r. bugensis</t>
    </r>
    <r>
      <rPr>
        <sz val="11"/>
        <color theme="1"/>
        <rFont val="Calibri"/>
        <family val="2"/>
        <charset val="238"/>
        <scheme val="minor"/>
      </rPr>
      <t xml:space="preserve"> (datasets 2018) soft substrate</t>
    </r>
  </si>
  <si>
    <r>
      <rPr>
        <i/>
        <sz val="11"/>
        <color theme="1"/>
        <rFont val="Calibri"/>
        <family val="2"/>
        <charset val="238"/>
        <scheme val="minor"/>
      </rPr>
      <t>D. r. bugensis</t>
    </r>
    <r>
      <rPr>
        <sz val="11"/>
        <color theme="1"/>
        <rFont val="Calibri"/>
        <family val="2"/>
        <scheme val="minor"/>
      </rPr>
      <t xml:space="preserve"> (datasets 2008-2018) hard + soft substrates</t>
    </r>
  </si>
  <si>
    <r>
      <rPr>
        <i/>
        <sz val="11"/>
        <color theme="1"/>
        <rFont val="Calibri"/>
        <family val="2"/>
        <charset val="238"/>
        <scheme val="minor"/>
      </rPr>
      <t>D. r. bugensis</t>
    </r>
    <r>
      <rPr>
        <sz val="11"/>
        <color theme="1"/>
        <rFont val="Calibri"/>
        <family val="2"/>
        <scheme val="minor"/>
      </rPr>
      <t xml:space="preserve"> (datasets 2008-2018) hard substrate extended to the whole lake</t>
    </r>
  </si>
  <si>
    <t>Detailed substrata</t>
  </si>
  <si>
    <r>
      <t>Underwater hard surface of all regions using ortophotoes and water levels [m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]</t>
    </r>
  </si>
  <si>
    <t>Boat pile</t>
  </si>
  <si>
    <t>Date</t>
  </si>
  <si>
    <t>05.2003.</t>
  </si>
  <si>
    <t>06.2003.</t>
  </si>
  <si>
    <t>07.2003.</t>
  </si>
  <si>
    <t>08.2003.</t>
  </si>
  <si>
    <t>09.2003.</t>
  </si>
  <si>
    <t>10.2003.</t>
  </si>
  <si>
    <t>11.2003.</t>
  </si>
  <si>
    <t>12.2003.</t>
  </si>
  <si>
    <t>01.2004.</t>
  </si>
  <si>
    <t>02.2004.</t>
  </si>
  <si>
    <t>03.2004.</t>
  </si>
  <si>
    <t>04.2004.</t>
  </si>
  <si>
    <t>05.2004.</t>
  </si>
  <si>
    <t>06.2004.</t>
  </si>
  <si>
    <t>07.2004.</t>
  </si>
  <si>
    <t>08.2004.</t>
  </si>
  <si>
    <t>09.2004.</t>
  </si>
  <si>
    <t>10.2004.</t>
  </si>
  <si>
    <t>11.2004.</t>
  </si>
  <si>
    <t>12.2004.</t>
  </si>
  <si>
    <t>01.2005.</t>
  </si>
  <si>
    <t>02.2005.</t>
  </si>
  <si>
    <t>03.2005.</t>
  </si>
  <si>
    <t>04.2005.</t>
  </si>
  <si>
    <t>05.2005.</t>
  </si>
  <si>
    <t>06.2005.</t>
  </si>
  <si>
    <t>07.2005.</t>
  </si>
  <si>
    <t>08.2005.</t>
  </si>
  <si>
    <t>09.2005.</t>
  </si>
  <si>
    <t>10.2005.</t>
  </si>
  <si>
    <t>11.2005.</t>
  </si>
  <si>
    <t>Water Level</t>
  </si>
  <si>
    <t>Number of the ortophoto, region</t>
  </si>
  <si>
    <t>53 Zala torok</t>
  </si>
  <si>
    <t>55, 3 Keszthely</t>
  </si>
  <si>
    <t>55, 1-2 Keszthely</t>
  </si>
  <si>
    <t>57, 2-3 Keszthely</t>
  </si>
  <si>
    <t>60, 2-3 Vonyarcvashegy</t>
  </si>
  <si>
    <t>61, 1-2-3 Balatongyörök</t>
  </si>
  <si>
    <t>62 + 63, 2-3 Balatongyörök, alulról a 3. utcától délre, kis maradék rész</t>
  </si>
  <si>
    <t>63, 1-2 Afrikapark</t>
  </si>
  <si>
    <t>64 + 65 Balatoneerics</t>
  </si>
  <si>
    <t>66, 2-3 Szigliget</t>
  </si>
  <si>
    <t>67, 2-3 Szigliget - Balatontördemic, óriási hajdani nádas és lápvidék</t>
  </si>
  <si>
    <t>68, 2-3 Badacsony</t>
  </si>
  <si>
    <t>69, 1-2 Badacsony</t>
  </si>
  <si>
    <t>72, 2-3 Badacsonyörs</t>
  </si>
  <si>
    <t>73, 1-2 Ábrahámhegy</t>
  </si>
  <si>
    <t>73, 2-3 Ábrahámhegy</t>
  </si>
  <si>
    <t>74, 2-3 Kővágóörs</t>
  </si>
  <si>
    <t>75, 2-3 Révfülöp</t>
  </si>
  <si>
    <t>76, 2-3 Balatonszepezd</t>
  </si>
  <si>
    <t>77, 1-2 Balatonszepezd</t>
  </si>
  <si>
    <t>78, 2-3 Zánka</t>
  </si>
  <si>
    <t>79, 2-3 Vérkút</t>
  </si>
  <si>
    <t>80, 2-3 Balatonakali</t>
  </si>
  <si>
    <t>81, 2-3 Balatonakali</t>
  </si>
  <si>
    <t>82, 2-3 Balatonudvari</t>
  </si>
  <si>
    <t>83, 2-3 Örvényes</t>
  </si>
  <si>
    <t>84, 1-2 Tihany</t>
  </si>
  <si>
    <t>85, 2-3 Tihany</t>
  </si>
  <si>
    <t>85, 1-2 Tihany</t>
  </si>
  <si>
    <t>87, 2-3 Tihany (Óvár)</t>
  </si>
  <si>
    <t>86, 2-3 Tihany (Diós)</t>
  </si>
  <si>
    <t>86, 1-2 Tihany (Diós)</t>
  </si>
  <si>
    <t>88-89, 2-3 Balatonfüred</t>
  </si>
  <si>
    <t>89, 1-2 Balatonfüred</t>
  </si>
  <si>
    <t>91-92, 2-2-3 Csopak</t>
  </si>
  <si>
    <t>92-93, 3-2-3 Alsóörs</t>
  </si>
  <si>
    <t>93, 1-2 Alsóörs</t>
  </si>
  <si>
    <t>95 Balatonalmádi</t>
  </si>
  <si>
    <t>96-97, 1-2 Vörösberény</t>
  </si>
  <si>
    <t>96-97,2-3 Budatava</t>
  </si>
  <si>
    <t>98,2-3 Fűzfő, a Balaton sarka</t>
  </si>
  <si>
    <t>99, 2-3 Fűzfő</t>
  </si>
  <si>
    <t>102, 2-3 Balatonkenese</t>
  </si>
  <si>
    <t>103, 2-3 Balatonkenese</t>
  </si>
  <si>
    <t>104, 2-3 Akarattya</t>
  </si>
  <si>
    <t>106, 1-2 Aliga</t>
  </si>
  <si>
    <t>106, 2-3 Aliga</t>
  </si>
  <si>
    <t>108,1-2 Balatonszentgyörgy</t>
  </si>
  <si>
    <t>110, 1-2 Balatonberény</t>
  </si>
  <si>
    <t>111,1 Balatonberény</t>
  </si>
  <si>
    <t>112, 1-2 Balatonmáriafürdő</t>
  </si>
  <si>
    <t>113, 1-2 Balatonmáriafürdő</t>
  </si>
  <si>
    <t>114, 1-2 Balatonmáriafürdő</t>
  </si>
  <si>
    <t>115, 1-2 Balatonfenyves</t>
  </si>
  <si>
    <t>116, 1-2 Balatonfenyves</t>
  </si>
  <si>
    <t>117, 1-2 Balatonfenyves</t>
  </si>
  <si>
    <t>118, 1-2 Bélatelep</t>
  </si>
  <si>
    <t>119, 1-2 Fonyód</t>
  </si>
  <si>
    <t>120, 2-3 Fonyód</t>
  </si>
  <si>
    <t>121, 1-2 Balatonboglár</t>
  </si>
  <si>
    <t>122, 1-2 Balatonboglár</t>
  </si>
  <si>
    <t>123, 1-2 Balatonboglár</t>
  </si>
  <si>
    <t>124, 1-2 Balatonlelle</t>
  </si>
  <si>
    <t>125, 1-2 Balatonlelle</t>
  </si>
  <si>
    <t>126, 2-3 Balatonszemes</t>
  </si>
  <si>
    <t>127, 1-2 Balatonöszöd</t>
  </si>
  <si>
    <t>128, 1-2 Balatonszárszó</t>
  </si>
  <si>
    <t>129, 1-2 Balatonszárszó</t>
  </si>
  <si>
    <t>132, 1-2 Balatonföldvár</t>
  </si>
  <si>
    <t>133, 1-2 Szántód</t>
  </si>
  <si>
    <t>134, 1-2 Szántód</t>
  </si>
  <si>
    <t>135, 1-2 Zamárdi</t>
  </si>
  <si>
    <t>136, 1-2 Zamárdi</t>
  </si>
  <si>
    <t>137, 1-2 Zamárdi</t>
  </si>
  <si>
    <t>138, 1-2 Siófok</t>
  </si>
  <si>
    <t>139, 1-2 Siófok beton a 142-be mérve</t>
  </si>
  <si>
    <t>142, 1-2 Siófok beton a 139-ről is ide mérve</t>
  </si>
  <si>
    <t>143, Siófok</t>
  </si>
  <si>
    <t>144, 1-2 Siófok</t>
  </si>
  <si>
    <t>145, 1-2 Siófok</t>
  </si>
  <si>
    <t>146, 2-3 Siófok</t>
  </si>
  <si>
    <t>147, 1-2 Balatonvilágos</t>
  </si>
  <si>
    <t>148, 1-2 Balatonvilágos</t>
  </si>
  <si>
    <t>148, 2-3 Balatonvilágos</t>
  </si>
  <si>
    <t>SUM</t>
  </si>
  <si>
    <t>Pier Pile</t>
  </si>
  <si>
    <t>58 + 59, 2-3 Gyenesdiás</t>
  </si>
  <si>
    <t>Concrete wall</t>
  </si>
  <si>
    <t>Rip-Rap</t>
  </si>
  <si>
    <t>111,1Balatonberény</t>
  </si>
  <si>
    <t>145, 1-2 Siófok (Szabadi)</t>
  </si>
  <si>
    <t>Reedbelts</t>
  </si>
  <si>
    <t>SUMMARY</t>
  </si>
  <si>
    <r>
      <t>Average Substrata area [m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]</t>
    </r>
  </si>
  <si>
    <t>Water level</t>
  </si>
  <si>
    <t>Pier pile</t>
  </si>
  <si>
    <t>All substrata</t>
  </si>
  <si>
    <t>BASIC DATA</t>
  </si>
  <si>
    <t>SUMMA hard substrata</t>
  </si>
  <si>
    <t>Yearly average</t>
  </si>
  <si>
    <t>1 mm/year</t>
  </si>
  <si>
    <t>3250 mm/1 mm</t>
  </si>
  <si>
    <t>substate surface assessment</t>
  </si>
  <si>
    <r>
      <t>SR</t>
    </r>
    <r>
      <rPr>
        <vertAlign val="subscript"/>
        <sz val="11"/>
        <color theme="0"/>
        <rFont val="Calibri"/>
        <family val="2"/>
        <charset val="238"/>
        <scheme val="minor"/>
      </rPr>
      <t>biDre</t>
    </r>
    <r>
      <rPr>
        <sz val="11"/>
        <color theme="0"/>
        <rFont val="Calibri"/>
        <family val="2"/>
        <charset val="238"/>
        <scheme val="minor"/>
      </rPr>
      <t xml:space="preserve"> calculation</t>
    </r>
  </si>
  <si>
    <r>
      <t>Biovolume, substrate surface assessment, SR</t>
    </r>
    <r>
      <rPr>
        <vertAlign val="subscript"/>
        <sz val="20"/>
        <color theme="1"/>
        <rFont val="Calibri"/>
        <family val="2"/>
        <charset val="238"/>
        <scheme val="minor"/>
      </rPr>
      <t>biDre</t>
    </r>
    <r>
      <rPr>
        <sz val="20"/>
        <color theme="1"/>
        <rFont val="Calibri"/>
        <family val="2"/>
        <charset val="238"/>
        <scheme val="minor"/>
      </rPr>
      <t xml:space="preserve"> calculation, Lake Balaton filling time scenarios</t>
    </r>
  </si>
  <si>
    <t>Lake filling time scenarios</t>
  </si>
  <si>
    <t>Fonyód case study - Sampling details</t>
  </si>
  <si>
    <t>Sample</t>
  </si>
  <si>
    <t>depth (m)</t>
  </si>
  <si>
    <t>sediment description</t>
  </si>
  <si>
    <t>very fine sand with some medium sand and mica</t>
  </si>
  <si>
    <t>fine sand and mica and sandstone</t>
  </si>
  <si>
    <t>fine sand with some medium sand and mica</t>
  </si>
  <si>
    <t>microlaminated silty very fine sand</t>
  </si>
  <si>
    <t>5a</t>
  </si>
  <si>
    <t>silty very fine sand</t>
  </si>
  <si>
    <t>5b</t>
  </si>
  <si>
    <t>microlaminated silt with very fine sand and coalified plant debris</t>
  </si>
  <si>
    <t>silty very fine sand and sandstone</t>
  </si>
  <si>
    <t>"rusty" silty fine sandstone under thick carpest of lumashell</t>
  </si>
  <si>
    <t>9a</t>
  </si>
  <si>
    <t>microlamminated clay</t>
  </si>
  <si>
    <t>9b</t>
  </si>
  <si>
    <t>sandstone</t>
  </si>
  <si>
    <t>silt</t>
  </si>
  <si>
    <t>only holocene mud and lumashell</t>
  </si>
  <si>
    <r>
      <t>sandstone with</t>
    </r>
    <r>
      <rPr>
        <i/>
        <sz val="11"/>
        <color theme="1"/>
        <rFont val="Calibri"/>
        <family val="2"/>
        <charset val="238"/>
        <scheme val="minor"/>
      </rPr>
      <t xml:space="preserve"> Viviparus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Cardium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Anodonta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Lymnaea</t>
    </r>
  </si>
  <si>
    <r>
      <t>claystone, living</t>
    </r>
    <r>
      <rPr>
        <i/>
        <sz val="11"/>
        <color theme="1"/>
        <rFont val="Calibri"/>
        <family val="2"/>
        <charset val="238"/>
        <scheme val="minor"/>
      </rPr>
      <t xml:space="preserve"> Unio</t>
    </r>
    <r>
      <rPr>
        <sz val="11"/>
        <color theme="1"/>
        <rFont val="Calibri"/>
        <family val="2"/>
        <charset val="238"/>
        <scheme val="minor"/>
      </rPr>
      <t xml:space="preserve">? </t>
    </r>
    <r>
      <rPr>
        <i/>
        <sz val="11"/>
        <color theme="1"/>
        <rFont val="Calibri"/>
        <family val="2"/>
        <charset val="238"/>
        <scheme val="minor"/>
      </rPr>
      <t>Anodonta</t>
    </r>
    <r>
      <rPr>
        <sz val="11"/>
        <color theme="1"/>
        <rFont val="Calibri"/>
        <family val="2"/>
        <charset val="238"/>
        <scheme val="minor"/>
      </rPr>
      <t xml:space="preserve">? and lots of </t>
    </r>
    <r>
      <rPr>
        <i/>
        <sz val="11"/>
        <color theme="1"/>
        <rFont val="Calibri"/>
        <family val="2"/>
        <charset val="238"/>
        <scheme val="minor"/>
      </rPr>
      <t>Dreissena polymorpha</t>
    </r>
  </si>
  <si>
    <r>
      <t xml:space="preserve">clayey very fine sand with </t>
    </r>
    <r>
      <rPr>
        <i/>
        <sz val="11"/>
        <color theme="1"/>
        <rFont val="Calibri"/>
        <family val="2"/>
        <charset val="238"/>
        <scheme val="minor"/>
      </rPr>
      <t>Lymnocardium</t>
    </r>
  </si>
  <si>
    <t>-</t>
  </si>
  <si>
    <t>Percentage of lake lifespan with dreissenids 
compared to the lifespan without dreissenid</t>
  </si>
  <si>
    <r>
      <t xml:space="preserve">average body density of. </t>
    </r>
    <r>
      <rPr>
        <i/>
        <sz val="11"/>
        <color theme="1"/>
        <rFont val="Calibri"/>
        <family val="2"/>
        <charset val="238"/>
        <scheme val="minor"/>
      </rPr>
      <t>D. polymorpha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rgb="FFFF0000"/>
        <rFont val="Calibri"/>
        <family val="2"/>
        <charset val="238"/>
        <scheme val="minor"/>
      </rPr>
      <t>1.26 g/cm</t>
    </r>
    <r>
      <rPr>
        <vertAlign val="superscript"/>
        <sz val="11"/>
        <color rgb="FFFF0000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), </t>
    </r>
    <r>
      <rPr>
        <i/>
        <sz val="11"/>
        <color theme="1"/>
        <rFont val="Calibri"/>
        <family val="2"/>
        <charset val="238"/>
        <scheme val="minor"/>
      </rPr>
      <t>D. r. bugensis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rgb="FFFF0000"/>
        <rFont val="Calibri"/>
        <family val="2"/>
        <charset val="238"/>
        <scheme val="minor"/>
      </rPr>
      <t>1.23 g/cm</t>
    </r>
    <r>
      <rPr>
        <vertAlign val="superscript"/>
        <sz val="11"/>
        <color rgb="FFFF0000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</si>
  <si>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dry shell/ body wet weight (g/g) of </t>
    </r>
    <r>
      <rPr>
        <i/>
        <sz val="11"/>
        <color theme="1"/>
        <rFont val="Calibri"/>
        <family val="2"/>
        <charset val="238"/>
        <scheme val="minor"/>
      </rPr>
      <t>D. polymorpha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rgb="FFFF0000"/>
        <rFont val="Calibri"/>
        <family val="2"/>
        <charset val="238"/>
        <scheme val="minor"/>
      </rPr>
      <t>0.392</t>
    </r>
    <r>
      <rPr>
        <sz val="11"/>
        <color theme="1"/>
        <rFont val="Calibri"/>
        <family val="2"/>
        <charset val="238"/>
        <scheme val="minor"/>
      </rPr>
      <t>),</t>
    </r>
    <r>
      <rPr>
        <i/>
        <sz val="11"/>
        <color theme="1"/>
        <rFont val="Calibri"/>
        <family val="2"/>
        <charset val="238"/>
        <scheme val="minor"/>
      </rPr>
      <t xml:space="preserve"> D. r. bugensis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rgb="FFFF0000"/>
        <rFont val="Calibri"/>
        <family val="2"/>
        <charset val="238"/>
        <scheme val="minor"/>
      </rPr>
      <t>0.376</t>
    </r>
    <r>
      <rPr>
        <sz val="11"/>
        <color theme="1"/>
        <rFont val="Calibri"/>
        <family val="2"/>
        <charset val="238"/>
        <scheme val="minor"/>
      </rPr>
      <t>)</t>
    </r>
  </si>
  <si>
    <r>
      <t>shell density (2.435 g/cm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</t>
    </r>
  </si>
  <si>
    <r>
      <t>whole lake surface (</t>
    </r>
    <r>
      <rPr>
        <sz val="11"/>
        <color rgb="FFFF0000"/>
        <rFont val="Calibri"/>
        <family val="2"/>
        <charset val="238"/>
        <scheme val="minor"/>
      </rPr>
      <t>524.04 km2</t>
    </r>
    <r>
      <rPr>
        <sz val="11"/>
        <color theme="1"/>
        <rFont val="Calibri"/>
        <family val="2"/>
        <charset val="238"/>
        <scheme val="minor"/>
      </rPr>
      <t>)</t>
    </r>
  </si>
  <si>
    <t>mean biovolume of living dreissenids (cm3/m2 yr) Suppl. 1</t>
  </si>
  <si>
    <t>total whole body wet weight of living dreissenids (body density x biovolume/m2; g/yr) Suppl. 2</t>
  </si>
  <si>
    <t>total shell weight (dry shell/body wet weight x whole body wet weight)/m2; g/yr) Suppl. 2</t>
  </si>
  <si>
    <t>total shell volume (total shell weight/shell density; cm3/m2 yr)</t>
  </si>
  <si>
    <t>biogenic accumulation rate (total shell volume/surface; mm/yr)</t>
  </si>
  <si>
    <t>total spent shell production (SR×total surface; m3/yr)</t>
  </si>
  <si>
    <t>total spent shell sediment thickness (sedimentation rate, SR; related to the whole lake surface (total "lumashell"/lake surface; m3/m2 yr in mm/yr)</t>
  </si>
  <si>
    <t>Lake filling time (mean water depth/average sedimentation rate, SR; kyr)</t>
  </si>
  <si>
    <t>Presenting data of Table 1 published in text in calculating Excel form</t>
  </si>
  <si>
    <r>
      <rPr>
        <i/>
        <sz val="11"/>
        <color theme="1"/>
        <rFont val="Calibri"/>
        <family val="2"/>
        <charset val="238"/>
        <scheme val="minor"/>
      </rPr>
      <t>D. polymorpha</t>
    </r>
    <r>
      <rPr>
        <sz val="11"/>
        <color theme="1"/>
        <rFont val="Calibri"/>
        <family val="2"/>
        <charset val="238"/>
        <scheme val="minor"/>
      </rPr>
      <t xml:space="preserve"> (Keszthely) and </t>
    </r>
    <r>
      <rPr>
        <i/>
        <sz val="11"/>
        <color theme="1"/>
        <rFont val="Calibri"/>
        <family val="2"/>
        <charset val="238"/>
        <scheme val="minor"/>
      </rPr>
      <t>D. r. bugensis</t>
    </r>
    <r>
      <rPr>
        <sz val="11"/>
        <color theme="1"/>
        <rFont val="Calibri"/>
        <family val="2"/>
        <charset val="238"/>
        <scheme val="minor"/>
      </rPr>
      <t xml:space="preserve"> (Keszthely, Tihany) samples were collected in 2018 for calculating body density (wet weight/biovolume) and shell/wet weight ratio.</t>
    </r>
  </si>
  <si>
    <t>South West part of lake filling time (mean water depth/sedimentation rate, SR; kyr) + 80 yrs top 40 cm</t>
  </si>
  <si>
    <t>North East part of lake filling time (mean water depth/sedimentation rate, SR; kyr)</t>
  </si>
  <si>
    <r>
      <t xml:space="preserve">Estimated total sedimentation rate (SRt): </t>
    </r>
    <r>
      <rPr>
        <sz val="11"/>
        <color rgb="FFFF0000"/>
        <rFont val="Calibri"/>
        <family val="2"/>
        <charset val="238"/>
      </rPr>
      <t>1mm/yr</t>
    </r>
    <r>
      <rPr>
        <sz val="11"/>
        <color rgb="FF000000"/>
        <rFont val="Calibri"/>
        <family val="2"/>
      </rPr>
      <t xml:space="preserve"> (Korponai et al. 2011); water depth (</t>
    </r>
    <r>
      <rPr>
        <sz val="11"/>
        <color rgb="FFFF0000"/>
        <rFont val="Calibri"/>
        <family val="2"/>
        <charset val="238"/>
      </rPr>
      <t>2.85 m</t>
    </r>
    <r>
      <rPr>
        <sz val="11"/>
        <color rgb="FF000000"/>
        <rFont val="Calibri"/>
        <family val="2"/>
      </rPr>
      <t>)</t>
    </r>
  </si>
  <si>
    <r>
      <t xml:space="preserve">Estimated total sedimentation rate  (SRt) 0.38-0.48 mean: </t>
    </r>
    <r>
      <rPr>
        <sz val="11"/>
        <color rgb="FFFF0000"/>
        <rFont val="Calibri"/>
        <family val="2"/>
        <charset val="238"/>
      </rPr>
      <t>0.43mm/yr</t>
    </r>
    <r>
      <rPr>
        <sz val="11"/>
        <color rgb="FF000000"/>
        <rFont val="Calibri"/>
        <family val="2"/>
      </rPr>
      <t xml:space="preserve"> (Cserny, 2002), mean water depth (</t>
    </r>
    <r>
      <rPr>
        <sz val="11"/>
        <color rgb="FFFF0000"/>
        <rFont val="Calibri"/>
        <family val="2"/>
        <charset val="238"/>
      </rPr>
      <t>3.25 m</t>
    </r>
    <r>
      <rPr>
        <sz val="11"/>
        <color rgb="FF000000"/>
        <rFont val="Calibri"/>
        <family val="2"/>
      </rPr>
      <t>)</t>
    </r>
  </si>
  <si>
    <r>
      <t>Estimated total sedimentation rate (SRt) based on Buczko et al. (2019) (</t>
    </r>
    <r>
      <rPr>
        <sz val="11"/>
        <color rgb="FFFF0000"/>
        <rFont val="Calibri"/>
        <family val="2"/>
        <charset val="238"/>
      </rPr>
      <t>0.15 mm/yr</t>
    </r>
    <r>
      <rPr>
        <sz val="11"/>
        <color rgb="FF000000"/>
        <rFont val="Calibri"/>
        <family val="2"/>
      </rPr>
      <t>) mean water depth (</t>
    </r>
    <r>
      <rPr>
        <sz val="11"/>
        <color rgb="FFFF0000"/>
        <rFont val="Calibri"/>
        <family val="2"/>
        <charset val="238"/>
      </rPr>
      <t>3.25 m</t>
    </r>
    <r>
      <rPr>
        <sz val="11"/>
        <color rgb="FF000000"/>
        <rFont val="Calibri"/>
        <family val="2"/>
      </rPr>
      <t>)</t>
    </r>
  </si>
  <si>
    <t>Table S1</t>
  </si>
  <si>
    <t>Table S2</t>
  </si>
  <si>
    <t>Table S3</t>
  </si>
  <si>
    <t>Table 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</si>
</sst>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000"/>
    <numFmt numFmtId="166" formatCode="0.0000"/>
    <numFmt numFmtId="167" formatCode="0.000000000000"/>
    <numFmt numFmtId="168" formatCode="0.0000000"/>
    <numFmt numFmtId="169" formatCode="0.000000000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vertAlign val="superscript"/>
      <sz val="11"/>
      <color rgb="FFFF0000"/>
      <name val="Calibri"/>
      <family val="2"/>
      <charset val="238"/>
      <scheme val="minor"/>
    </font>
    <font>
      <i/>
      <sz val="11"/>
      <color rgb="FF00B0F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vertAlign val="superscript"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color indexed="10"/>
      <name val="Arial"/>
      <family val="2"/>
      <charset val="238"/>
    </font>
    <font>
      <sz val="10"/>
      <color indexed="51"/>
      <name val="Arial"/>
      <family val="2"/>
      <charset val="238"/>
    </font>
    <font>
      <sz val="10"/>
      <color indexed="14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C000"/>
      <name val="Arial"/>
      <family val="2"/>
      <charset val="238"/>
    </font>
    <font>
      <sz val="10"/>
      <color rgb="FFFF33CC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vertAlign val="subscript"/>
      <sz val="11"/>
      <color theme="0"/>
      <name val="Calibri"/>
      <family val="2"/>
      <charset val="238"/>
      <scheme val="minor"/>
    </font>
    <font>
      <vertAlign val="subscript"/>
      <sz val="20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2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20" fillId="0" borderId="0"/>
  </cellStyleXfs>
  <cellXfs count="180">
    <xf numFmtId="0" fontId="0" fillId="0" borderId="0" xfId="0"/>
    <xf numFmtId="0" fontId="2" fillId="0" borderId="0" xfId="0" applyFont="1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4" fillId="0" borderId="0" xfId="0" applyFont="1" applyBorder="1"/>
    <xf numFmtId="0" fontId="0" fillId="6" borderId="0" xfId="0" applyFill="1" applyBorder="1"/>
    <xf numFmtId="0" fontId="0" fillId="3" borderId="0" xfId="0" applyFill="1" applyBorder="1"/>
    <xf numFmtId="0" fontId="2" fillId="0" borderId="0" xfId="0" applyFont="1" applyBorder="1"/>
    <xf numFmtId="0" fontId="0" fillId="7" borderId="0" xfId="0" applyFill="1" applyBorder="1"/>
    <xf numFmtId="0" fontId="0" fillId="5" borderId="0" xfId="0" applyFill="1" applyBorder="1"/>
    <xf numFmtId="0" fontId="0" fillId="2" borderId="0" xfId="0" applyFill="1" applyBorder="1"/>
    <xf numFmtId="0" fontId="2" fillId="0" borderId="0" xfId="0" applyFont="1" applyFill="1"/>
    <xf numFmtId="0" fontId="0" fillId="0" borderId="1" xfId="0" applyFill="1" applyBorder="1"/>
    <xf numFmtId="0" fontId="6" fillId="0" borderId="0" xfId="0" applyFont="1" applyFill="1"/>
    <xf numFmtId="0" fontId="7" fillId="0" borderId="0" xfId="0" applyFont="1"/>
    <xf numFmtId="0" fontId="0" fillId="0" borderId="2" xfId="0" applyFill="1" applyBorder="1"/>
    <xf numFmtId="0" fontId="0" fillId="0" borderId="3" xfId="0" applyFill="1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6" xfId="0" applyBorder="1"/>
    <xf numFmtId="0" fontId="0" fillId="0" borderId="7" xfId="0" applyFill="1" applyBorder="1"/>
    <xf numFmtId="0" fontId="0" fillId="0" borderId="8" xfId="0" applyBorder="1"/>
    <xf numFmtId="4" fontId="12" fillId="0" borderId="0" xfId="0" applyNumberFormat="1" applyFont="1" applyFill="1" applyBorder="1"/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1" fillId="0" borderId="0" xfId="1" applyFont="1" applyFill="1" applyBorder="1" applyAlignment="1">
      <alignment horizontal="left" wrapText="1"/>
    </xf>
    <xf numFmtId="164" fontId="0" fillId="0" borderId="0" xfId="0" applyNumberFormat="1" applyFill="1"/>
    <xf numFmtId="0" fontId="7" fillId="0" borderId="0" xfId="0" applyFont="1" applyFill="1"/>
    <xf numFmtId="0" fontId="0" fillId="11" borderId="9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/>
    </xf>
    <xf numFmtId="0" fontId="0" fillId="11" borderId="9" xfId="0" applyFill="1" applyBorder="1"/>
    <xf numFmtId="0" fontId="0" fillId="10" borderId="9" xfId="0" applyFill="1" applyBorder="1" applyAlignment="1">
      <alignment horizontal="center" vertical="center"/>
    </xf>
    <xf numFmtId="0" fontId="10" fillId="8" borderId="9" xfId="1" applyFont="1" applyFill="1" applyBorder="1" applyAlignment="1">
      <alignment horizontal="center" vertical="center" wrapText="1"/>
    </xf>
    <xf numFmtId="0" fontId="0" fillId="8" borderId="9" xfId="1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10" borderId="9" xfId="0" applyFill="1" applyBorder="1"/>
    <xf numFmtId="0" fontId="10" fillId="0" borderId="9" xfId="1" applyFill="1" applyBorder="1" applyAlignment="1">
      <alignment horizontal="right" wrapText="1"/>
    </xf>
    <xf numFmtId="4" fontId="10" fillId="0" borderId="9" xfId="1" applyNumberFormat="1" applyFill="1" applyBorder="1" applyAlignment="1">
      <alignment horizontal="center" vertical="center"/>
    </xf>
    <xf numFmtId="0" fontId="0" fillId="0" borderId="9" xfId="0" applyFill="1" applyBorder="1"/>
    <xf numFmtId="4" fontId="10" fillId="0" borderId="9" xfId="1" applyNumberFormat="1" applyFill="1" applyBorder="1" applyAlignment="1">
      <alignment wrapText="1"/>
    </xf>
    <xf numFmtId="4" fontId="10" fillId="0" borderId="9" xfId="1" applyNumberFormat="1" applyFill="1" applyBorder="1"/>
    <xf numFmtId="0" fontId="0" fillId="10" borderId="9" xfId="0" applyNumberFormat="1" applyFill="1" applyBorder="1" applyAlignment="1">
      <alignment horizontal="center" vertical="center" wrapText="1"/>
    </xf>
    <xf numFmtId="0" fontId="10" fillId="0" borderId="9" xfId="1" applyNumberFormat="1" applyFont="1" applyFill="1" applyBorder="1" applyAlignment="1">
      <alignment horizontal="right" wrapText="1"/>
    </xf>
    <xf numFmtId="2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5" fontId="10" fillId="0" borderId="9" xfId="1" applyNumberFormat="1" applyFill="1" applyBorder="1" applyAlignment="1">
      <alignment wrapText="1"/>
    </xf>
    <xf numFmtId="0" fontId="0" fillId="10" borderId="9" xfId="0" applyFill="1" applyBorder="1" applyAlignment="1">
      <alignment horizontal="center" vertical="center" wrapText="1"/>
    </xf>
    <xf numFmtId="49" fontId="10" fillId="0" borderId="9" xfId="1" applyNumberFormat="1" applyFill="1" applyBorder="1" applyAlignment="1">
      <alignment horizontal="right" wrapText="1"/>
    </xf>
    <xf numFmtId="2" fontId="0" fillId="0" borderId="9" xfId="0" applyNumberFormat="1" applyBorder="1" applyAlignment="1">
      <alignment horizontal="center" vertical="center"/>
    </xf>
    <xf numFmtId="3" fontId="0" fillId="0" borderId="9" xfId="0" applyNumberFormat="1" applyFill="1" applyBorder="1"/>
    <xf numFmtId="0" fontId="0" fillId="0" borderId="9" xfId="0" applyBorder="1" applyAlignment="1">
      <alignment horizontal="center" vertical="center"/>
    </xf>
    <xf numFmtId="3" fontId="10" fillId="0" borderId="9" xfId="1" applyNumberFormat="1" applyFont="1" applyFill="1" applyBorder="1" applyAlignment="1">
      <alignment horizontal="right" wrapText="1"/>
    </xf>
    <xf numFmtId="2" fontId="0" fillId="4" borderId="9" xfId="0" applyNumberFormat="1" applyFill="1" applyBorder="1" applyAlignment="1">
      <alignment horizontal="center" vertic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166" fontId="0" fillId="0" borderId="16" xfId="0" applyNumberFormat="1" applyFill="1" applyBorder="1"/>
    <xf numFmtId="166" fontId="0" fillId="0" borderId="17" xfId="0" applyNumberFormat="1" applyFill="1" applyBorder="1"/>
    <xf numFmtId="166" fontId="0" fillId="0" borderId="18" xfId="0" applyNumberFormat="1" applyFill="1" applyBorder="1"/>
    <xf numFmtId="166" fontId="0" fillId="0" borderId="19" xfId="0" applyNumberFormat="1" applyFill="1" applyBorder="1"/>
    <xf numFmtId="166" fontId="0" fillId="0" borderId="9" xfId="0" applyNumberFormat="1" applyFill="1" applyBorder="1"/>
    <xf numFmtId="166" fontId="0" fillId="0" borderId="20" xfId="0" applyNumberFormat="1" applyFill="1" applyBorder="1"/>
    <xf numFmtId="166" fontId="0" fillId="0" borderId="21" xfId="0" applyNumberFormat="1" applyFill="1" applyBorder="1"/>
    <xf numFmtId="166" fontId="0" fillId="0" borderId="22" xfId="0" applyNumberFormat="1" applyFill="1" applyBorder="1"/>
    <xf numFmtId="166" fontId="0" fillId="0" borderId="0" xfId="0" applyNumberFormat="1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166" fontId="0" fillId="0" borderId="27" xfId="0" applyNumberFormat="1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166" fontId="0" fillId="0" borderId="26" xfId="0" applyNumberFormat="1" applyFill="1" applyBorder="1"/>
    <xf numFmtId="0" fontId="18" fillId="0" borderId="0" xfId="0" applyFont="1" applyBorder="1"/>
    <xf numFmtId="0" fontId="0" fillId="0" borderId="0" xfId="0" applyFont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18" fillId="0" borderId="32" xfId="0" applyFont="1" applyBorder="1"/>
    <xf numFmtId="0" fontId="0" fillId="0" borderId="33" xfId="0" applyFont="1" applyBorder="1"/>
    <xf numFmtId="0" fontId="18" fillId="0" borderId="7" xfId="0" applyFont="1" applyBorder="1"/>
    <xf numFmtId="0" fontId="0" fillId="0" borderId="34" xfId="0" applyFont="1" applyBorder="1"/>
    <xf numFmtId="0" fontId="0" fillId="0" borderId="0" xfId="0" applyFill="1" applyAlignment="1">
      <alignment wrapText="1"/>
    </xf>
    <xf numFmtId="0" fontId="12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right"/>
    </xf>
    <xf numFmtId="0" fontId="21" fillId="3" borderId="0" xfId="2" applyFont="1" applyFill="1" applyBorder="1"/>
    <xf numFmtId="0" fontId="20" fillId="0" borderId="0" xfId="2" applyFont="1" applyBorder="1"/>
    <xf numFmtId="0" fontId="20" fillId="2" borderId="0" xfId="2" applyFont="1" applyFill="1" applyBorder="1" applyAlignment="1"/>
    <xf numFmtId="14" fontId="20" fillId="0" borderId="0" xfId="2" applyNumberFormat="1" applyFont="1" applyFill="1" applyBorder="1"/>
    <xf numFmtId="0" fontId="20" fillId="0" borderId="0" xfId="2" applyFont="1" applyFill="1" applyBorder="1" applyAlignment="1">
      <alignment vertical="top" wrapText="1"/>
    </xf>
    <xf numFmtId="0" fontId="20" fillId="0" borderId="0" xfId="2" applyFont="1" applyFill="1" applyBorder="1"/>
    <xf numFmtId="0" fontId="24" fillId="0" borderId="0" xfId="2" applyFont="1" applyFill="1" applyBorder="1" applyAlignment="1"/>
    <xf numFmtId="0" fontId="24" fillId="0" borderId="0" xfId="2" applyFont="1" applyBorder="1"/>
    <xf numFmtId="0" fontId="25" fillId="0" borderId="0" xfId="2" applyFont="1" applyFill="1" applyBorder="1" applyAlignment="1"/>
    <xf numFmtId="0" fontId="25" fillId="0" borderId="0" xfId="2" applyFont="1" applyBorder="1"/>
    <xf numFmtId="0" fontId="26" fillId="0" borderId="0" xfId="2" applyFont="1" applyFill="1" applyBorder="1" applyAlignment="1"/>
    <xf numFmtId="0" fontId="26" fillId="0" borderId="0" xfId="2" applyFont="1" applyBorder="1"/>
    <xf numFmtId="0" fontId="27" fillId="0" borderId="0" xfId="2" applyFont="1" applyFill="1" applyBorder="1" applyAlignment="1"/>
    <xf numFmtId="0" fontId="27" fillId="0" borderId="0" xfId="2" applyFont="1" applyBorder="1"/>
    <xf numFmtId="0" fontId="20" fillId="0" borderId="0" xfId="2" applyFont="1" applyFill="1" applyBorder="1" applyAlignment="1"/>
    <xf numFmtId="0" fontId="28" fillId="14" borderId="0" xfId="2" applyFont="1" applyFill="1" applyBorder="1" applyAlignment="1"/>
    <xf numFmtId="0" fontId="24" fillId="14" borderId="0" xfId="2" applyFont="1" applyFill="1" applyBorder="1"/>
    <xf numFmtId="0" fontId="29" fillId="14" borderId="0" xfId="2" applyFont="1" applyFill="1" applyBorder="1" applyAlignment="1"/>
    <xf numFmtId="0" fontId="20" fillId="0" borderId="0" xfId="2" applyFont="1" applyBorder="1" applyAlignment="1"/>
    <xf numFmtId="0" fontId="24" fillId="0" borderId="0" xfId="2" applyFont="1" applyFill="1" applyBorder="1"/>
    <xf numFmtId="0" fontId="29" fillId="0" borderId="0" xfId="2" applyFont="1" applyBorder="1"/>
    <xf numFmtId="0" fontId="29" fillId="0" borderId="0" xfId="2" applyFont="1" applyFill="1" applyBorder="1" applyAlignment="1"/>
    <xf numFmtId="0" fontId="25" fillId="0" borderId="0" xfId="2" applyFont="1" applyFill="1" applyBorder="1"/>
    <xf numFmtId="0" fontId="26" fillId="0" borderId="0" xfId="2" applyFont="1" applyFill="1" applyBorder="1"/>
    <xf numFmtId="0" fontId="27" fillId="0" borderId="0" xfId="2" applyFont="1" applyFill="1" applyBorder="1"/>
    <xf numFmtId="0" fontId="28" fillId="0" borderId="0" xfId="2" applyFont="1" applyFill="1" applyBorder="1" applyAlignment="1"/>
    <xf numFmtId="0" fontId="28" fillId="0" borderId="0" xfId="2" applyFont="1" applyFill="1" applyBorder="1"/>
    <xf numFmtId="0" fontId="30" fillId="0" borderId="0" xfId="2" applyFont="1" applyFill="1" applyBorder="1" applyAlignment="1"/>
    <xf numFmtId="0" fontId="30" fillId="0" borderId="0" xfId="2" applyFont="1" applyFill="1" applyBorder="1"/>
    <xf numFmtId="0" fontId="31" fillId="0" borderId="0" xfId="2" applyFont="1" applyFill="1" applyBorder="1" applyAlignment="1"/>
    <xf numFmtId="0" fontId="31" fillId="0" borderId="0" xfId="2" applyFont="1" applyFill="1" applyBorder="1"/>
    <xf numFmtId="0" fontId="32" fillId="0" borderId="0" xfId="2" applyFont="1" applyFill="1" applyBorder="1" applyAlignment="1"/>
    <xf numFmtId="0" fontId="32" fillId="0" borderId="0" xfId="2" applyFont="1" applyFill="1" applyBorder="1"/>
    <xf numFmtId="0" fontId="20" fillId="14" borderId="0" xfId="2" applyFont="1" applyFill="1" applyBorder="1"/>
    <xf numFmtId="0" fontId="27" fillId="10" borderId="0" xfId="2" applyFont="1" applyFill="1" applyBorder="1"/>
    <xf numFmtId="0" fontId="33" fillId="0" borderId="0" xfId="0" applyFont="1"/>
    <xf numFmtId="0" fontId="20" fillId="2" borderId="0" xfId="2" applyFont="1" applyFill="1" applyBorder="1"/>
    <xf numFmtId="0" fontId="20" fillId="4" borderId="0" xfId="2" applyFont="1" applyFill="1" applyBorder="1" applyAlignment="1"/>
    <xf numFmtId="0" fontId="20" fillId="4" borderId="0" xfId="2" applyFill="1"/>
    <xf numFmtId="0" fontId="20" fillId="4" borderId="0" xfId="2" applyFont="1" applyFill="1" applyBorder="1"/>
    <xf numFmtId="0" fontId="28" fillId="0" borderId="0" xfId="0" applyFont="1"/>
    <xf numFmtId="0" fontId="20" fillId="3" borderId="0" xfId="0" applyFont="1" applyFill="1"/>
    <xf numFmtId="0" fontId="20" fillId="3" borderId="0" xfId="2" applyFont="1" applyFill="1" applyBorder="1"/>
    <xf numFmtId="0" fontId="35" fillId="9" borderId="0" xfId="0" applyFont="1" applyFill="1"/>
    <xf numFmtId="0" fontId="0" fillId="9" borderId="0" xfId="0" applyFill="1"/>
    <xf numFmtId="0" fontId="15" fillId="15" borderId="34" xfId="0" applyFont="1" applyFill="1" applyBorder="1"/>
    <xf numFmtId="0" fontId="15" fillId="15" borderId="35" xfId="0" applyFont="1" applyFill="1" applyBorder="1"/>
    <xf numFmtId="0" fontId="15" fillId="15" borderId="0" xfId="0" applyFont="1" applyFill="1"/>
    <xf numFmtId="0" fontId="0" fillId="13" borderId="0" xfId="0" applyFill="1"/>
    <xf numFmtId="0" fontId="0" fillId="13" borderId="0" xfId="0" applyFill="1" applyAlignment="1">
      <alignment horizontal="right"/>
    </xf>
    <xf numFmtId="0" fontId="19" fillId="0" borderId="0" xfId="0" applyFont="1" applyFill="1"/>
    <xf numFmtId="0" fontId="22" fillId="13" borderId="0" xfId="2" applyFont="1" applyFill="1" applyBorder="1"/>
    <xf numFmtId="0" fontId="20" fillId="13" borderId="0" xfId="2" applyFont="1" applyFill="1" applyBorder="1"/>
    <xf numFmtId="167" fontId="0" fillId="0" borderId="9" xfId="0" applyNumberFormat="1" applyBorder="1" applyAlignment="1">
      <alignment horizontal="center" vertical="center"/>
    </xf>
    <xf numFmtId="168" fontId="0" fillId="4" borderId="9" xfId="0" applyNumberFormat="1" applyFill="1" applyBorder="1" applyAlignment="1">
      <alignment horizontal="center" vertical="center"/>
    </xf>
    <xf numFmtId="168" fontId="11" fillId="10" borderId="9" xfId="1" applyNumberFormat="1" applyFont="1" applyFill="1" applyBorder="1" applyAlignment="1">
      <alignment horizontal="center" vertical="center" wrapText="1"/>
    </xf>
    <xf numFmtId="168" fontId="0" fillId="0" borderId="0" xfId="0" applyNumberFormat="1"/>
    <xf numFmtId="169" fontId="10" fillId="0" borderId="9" xfId="1" applyNumberFormat="1" applyFill="1" applyBorder="1"/>
    <xf numFmtId="169" fontId="0" fillId="0" borderId="9" xfId="0" applyNumberFormat="1" applyBorder="1" applyAlignment="1">
      <alignment horizontal="center" vertical="center"/>
    </xf>
    <xf numFmtId="169" fontId="0" fillId="10" borderId="9" xfId="0" applyNumberFormat="1" applyFill="1" applyBorder="1" applyAlignment="1">
      <alignment horizontal="center" vertical="center" wrapText="1"/>
    </xf>
    <xf numFmtId="169" fontId="0" fillId="0" borderId="0" xfId="0" applyNumberFormat="1"/>
    <xf numFmtId="0" fontId="10" fillId="13" borderId="9" xfId="1" applyFont="1" applyFill="1" applyBorder="1" applyAlignment="1">
      <alignment horizontal="left" vertical="center" wrapText="1"/>
    </xf>
    <xf numFmtId="0" fontId="0" fillId="13" borderId="9" xfId="0" applyFill="1" applyBorder="1" applyAlignment="1">
      <alignment horizontal="left" vertical="center" wrapText="1"/>
    </xf>
    <xf numFmtId="0" fontId="0" fillId="13" borderId="9" xfId="0" applyFill="1" applyBorder="1" applyAlignment="1">
      <alignment horizontal="left" vertical="center"/>
    </xf>
    <xf numFmtId="169" fontId="0" fillId="13" borderId="9" xfId="0" applyNumberFormat="1" applyFill="1" applyBorder="1" applyAlignment="1">
      <alignment vertical="center" wrapText="1"/>
    </xf>
    <xf numFmtId="168" fontId="0" fillId="13" borderId="9" xfId="0" applyNumberFormat="1" applyFill="1" applyBorder="1" applyAlignment="1">
      <alignment horizontal="left" vertical="center" wrapText="1"/>
    </xf>
    <xf numFmtId="167" fontId="0" fillId="0" borderId="9" xfId="0" applyNumberFormat="1" applyBorder="1" applyAlignment="1">
      <alignment horizontal="left" vertical="center" wrapText="1"/>
    </xf>
    <xf numFmtId="167" fontId="0" fillId="0" borderId="9" xfId="0" applyNumberFormat="1" applyBorder="1" applyAlignment="1">
      <alignment vertical="center" wrapText="1"/>
    </xf>
    <xf numFmtId="2" fontId="10" fillId="0" borderId="9" xfId="1" applyNumberFormat="1" applyFill="1" applyBorder="1"/>
    <xf numFmtId="0" fontId="38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12" borderId="0" xfId="0" applyFill="1" applyAlignment="1">
      <alignment horizontal="left" vertical="top" wrapText="1"/>
    </xf>
    <xf numFmtId="0" fontId="9" fillId="3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5" fillId="9" borderId="0" xfId="0" applyFont="1" applyFill="1" applyAlignment="1">
      <alignment horizontal="center"/>
    </xf>
    <xf numFmtId="0" fontId="39" fillId="12" borderId="0" xfId="0" applyFont="1" applyFill="1" applyAlignment="1">
      <alignment horizontal="center" vertical="top" wrapText="1"/>
    </xf>
  </cellXfs>
  <cellStyles count="3">
    <cellStyle name="Normal" xfId="0" builtinId="0"/>
    <cellStyle name="Normál 2" xfId="2" xr:uid="{00000000-0005-0000-0000-000001000000}"/>
    <cellStyle name="Normá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Vízben nád északi part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[1]Totálpart!$A$3:$A$50</c:f>
              <c:strCache>
                <c:ptCount val="48"/>
                <c:pt idx="0">
                  <c:v>53 Zala torok</c:v>
                </c:pt>
                <c:pt idx="1">
                  <c:v>55,3 Keszthely</c:v>
                </c:pt>
                <c:pt idx="2">
                  <c:v>55, 1-2 Keszthely</c:v>
                </c:pt>
                <c:pt idx="3">
                  <c:v>57, 2-3 Keszthely</c:v>
                </c:pt>
                <c:pt idx="4">
                  <c:v>58 + 59, 2-3 Gyenesdiás</c:v>
                </c:pt>
                <c:pt idx="5">
                  <c:v>60, 2-3 Vonyarcvashegy</c:v>
                </c:pt>
                <c:pt idx="6">
                  <c:v>61, 1-2-3 Balatongyörök</c:v>
                </c:pt>
                <c:pt idx="7">
                  <c:v>62 + 63, 2-3 Balatongyörök, alulról a 3. utcától délre, kis maradék rész</c:v>
                </c:pt>
                <c:pt idx="8">
                  <c:v>63, 1-2 Afrikapark</c:v>
                </c:pt>
                <c:pt idx="9">
                  <c:v>64 + 65 Balatoneerics</c:v>
                </c:pt>
                <c:pt idx="10">
                  <c:v>66, 2-3 Szigliget</c:v>
                </c:pt>
                <c:pt idx="11">
                  <c:v>67, 2-3 Szigliget - Balatontördemic, óriási hajdani nádas és lápvidék</c:v>
                </c:pt>
                <c:pt idx="12">
                  <c:v>68, 2-3 Badacsony</c:v>
                </c:pt>
                <c:pt idx="13">
                  <c:v>69, 1-2 Badacsony</c:v>
                </c:pt>
                <c:pt idx="14">
                  <c:v>72, 2-3 Badacsonyörs</c:v>
                </c:pt>
                <c:pt idx="15">
                  <c:v>73, 1-2 Ábrahámhegy</c:v>
                </c:pt>
                <c:pt idx="16">
                  <c:v>73, 2-3 Ábrahámhegy</c:v>
                </c:pt>
                <c:pt idx="17">
                  <c:v>74, 2-3 Kővágóörs</c:v>
                </c:pt>
                <c:pt idx="18">
                  <c:v>75, 2-3 Révfülöp</c:v>
                </c:pt>
                <c:pt idx="19">
                  <c:v>76, 2-3 Balatonszepezd</c:v>
                </c:pt>
                <c:pt idx="20">
                  <c:v>77, 1-2 Balatonszepezd</c:v>
                </c:pt>
                <c:pt idx="21">
                  <c:v>78, 2-3 Zánka</c:v>
                </c:pt>
                <c:pt idx="22">
                  <c:v>79, 2-3 Vérkút</c:v>
                </c:pt>
                <c:pt idx="23">
                  <c:v>80, 2-3 Balatonakali</c:v>
                </c:pt>
                <c:pt idx="24">
                  <c:v>81, 2-3 Balatonakali</c:v>
                </c:pt>
                <c:pt idx="25">
                  <c:v>82, 2-3 Balatonudvari</c:v>
                </c:pt>
                <c:pt idx="26">
                  <c:v>83, 2-3 Örvényes</c:v>
                </c:pt>
                <c:pt idx="27">
                  <c:v>84, 1-2 Tihany</c:v>
                </c:pt>
                <c:pt idx="28">
                  <c:v>85, 2-3 Tihany</c:v>
                </c:pt>
                <c:pt idx="29">
                  <c:v>85, 1-2 Tihany</c:v>
                </c:pt>
                <c:pt idx="30">
                  <c:v>87, 2-3 Tihany (Óvár)</c:v>
                </c:pt>
                <c:pt idx="31">
                  <c:v>86, 2-3 Tihany (Diós)</c:v>
                </c:pt>
                <c:pt idx="32">
                  <c:v>86, 1-2 Tihany (Diós)</c:v>
                </c:pt>
                <c:pt idx="33">
                  <c:v>88-89, 2-3 Balatonfüred</c:v>
                </c:pt>
                <c:pt idx="34">
                  <c:v>89, 1-2 Balatonfüred</c:v>
                </c:pt>
                <c:pt idx="35">
                  <c:v>91-92, 2-2-3 Csopak</c:v>
                </c:pt>
                <c:pt idx="36">
                  <c:v>92-93, 3-2-3 Alsóörs</c:v>
                </c:pt>
                <c:pt idx="37">
                  <c:v>93, 1-2 Alsóörs</c:v>
                </c:pt>
                <c:pt idx="38">
                  <c:v>95 Balatonalmádi</c:v>
                </c:pt>
                <c:pt idx="39">
                  <c:v>96-97, 1-2 Vörösberény</c:v>
                </c:pt>
                <c:pt idx="40">
                  <c:v>96-97,2-3 Budatava</c:v>
                </c:pt>
                <c:pt idx="41">
                  <c:v>98,2-3 Fűzfő, a Balaton sarka</c:v>
                </c:pt>
                <c:pt idx="42">
                  <c:v>99, 2-3 Fűzfő</c:v>
                </c:pt>
                <c:pt idx="43">
                  <c:v>102, 2-3 Balatonkenese</c:v>
                </c:pt>
                <c:pt idx="44">
                  <c:v>103, 2-3 Balatonkenese</c:v>
                </c:pt>
                <c:pt idx="45">
                  <c:v>104, 2-3 Akarattya</c:v>
                </c:pt>
                <c:pt idx="46">
                  <c:v>106, 1-2 Aliga</c:v>
                </c:pt>
                <c:pt idx="47">
                  <c:v>106, 2-3 Aliga</c:v>
                </c:pt>
              </c:strCache>
            </c:strRef>
          </c:cat>
          <c:val>
            <c:numRef>
              <c:f>[1]Totálpart!$G$3:$G$50</c:f>
              <c:numCache>
                <c:formatCode>General</c:formatCode>
                <c:ptCount val="48"/>
                <c:pt idx="0">
                  <c:v>244713</c:v>
                </c:pt>
                <c:pt idx="1">
                  <c:v>86423</c:v>
                </c:pt>
                <c:pt idx="2">
                  <c:v>14239</c:v>
                </c:pt>
                <c:pt idx="3">
                  <c:v>3611</c:v>
                </c:pt>
                <c:pt idx="4">
                  <c:v>79980</c:v>
                </c:pt>
                <c:pt idx="5">
                  <c:v>50099</c:v>
                </c:pt>
                <c:pt idx="6">
                  <c:v>106893</c:v>
                </c:pt>
                <c:pt idx="7">
                  <c:v>14334</c:v>
                </c:pt>
                <c:pt idx="8">
                  <c:v>77745</c:v>
                </c:pt>
                <c:pt idx="9">
                  <c:v>107417</c:v>
                </c:pt>
                <c:pt idx="10">
                  <c:v>26846</c:v>
                </c:pt>
                <c:pt idx="11">
                  <c:v>54317</c:v>
                </c:pt>
                <c:pt idx="12">
                  <c:v>61646</c:v>
                </c:pt>
                <c:pt idx="13">
                  <c:v>66661</c:v>
                </c:pt>
                <c:pt idx="14">
                  <c:v>45872</c:v>
                </c:pt>
                <c:pt idx="15">
                  <c:v>44708</c:v>
                </c:pt>
                <c:pt idx="16">
                  <c:v>40930</c:v>
                </c:pt>
                <c:pt idx="17">
                  <c:v>45030</c:v>
                </c:pt>
                <c:pt idx="18">
                  <c:v>30685</c:v>
                </c:pt>
                <c:pt idx="19">
                  <c:v>29409</c:v>
                </c:pt>
                <c:pt idx="20">
                  <c:v>2162</c:v>
                </c:pt>
                <c:pt idx="21">
                  <c:v>42068</c:v>
                </c:pt>
                <c:pt idx="22">
                  <c:v>32017</c:v>
                </c:pt>
                <c:pt idx="23">
                  <c:v>44310</c:v>
                </c:pt>
                <c:pt idx="24">
                  <c:v>88347</c:v>
                </c:pt>
                <c:pt idx="25">
                  <c:v>106004</c:v>
                </c:pt>
                <c:pt idx="26">
                  <c:v>557837</c:v>
                </c:pt>
                <c:pt idx="27">
                  <c:v>79926</c:v>
                </c:pt>
                <c:pt idx="28">
                  <c:v>95487</c:v>
                </c:pt>
                <c:pt idx="29">
                  <c:v>500</c:v>
                </c:pt>
                <c:pt idx="30">
                  <c:v>3006</c:v>
                </c:pt>
                <c:pt idx="31">
                  <c:v>41732</c:v>
                </c:pt>
                <c:pt idx="32">
                  <c:v>58743</c:v>
                </c:pt>
                <c:pt idx="33">
                  <c:v>9637</c:v>
                </c:pt>
                <c:pt idx="34">
                  <c:v>116436</c:v>
                </c:pt>
                <c:pt idx="35">
                  <c:v>170508</c:v>
                </c:pt>
                <c:pt idx="36">
                  <c:v>82783</c:v>
                </c:pt>
                <c:pt idx="37">
                  <c:v>146512</c:v>
                </c:pt>
                <c:pt idx="38">
                  <c:v>37727</c:v>
                </c:pt>
                <c:pt idx="39">
                  <c:v>92402</c:v>
                </c:pt>
                <c:pt idx="40">
                  <c:v>11578</c:v>
                </c:pt>
                <c:pt idx="41">
                  <c:v>54094</c:v>
                </c:pt>
                <c:pt idx="42">
                  <c:v>43850</c:v>
                </c:pt>
                <c:pt idx="43">
                  <c:v>49614</c:v>
                </c:pt>
                <c:pt idx="44">
                  <c:v>1594</c:v>
                </c:pt>
                <c:pt idx="45">
                  <c:v>5221</c:v>
                </c:pt>
                <c:pt idx="46">
                  <c:v>23692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B-42AC-B6D0-B30989A82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865280"/>
        <c:axId val="537865840"/>
      </c:barChart>
      <c:catAx>
        <c:axId val="53786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65840"/>
        <c:crosses val="autoZero"/>
        <c:auto val="1"/>
        <c:lblAlgn val="ctr"/>
        <c:lblOffset val="100"/>
        <c:tickLblSkip val="20"/>
        <c:tickMarkSkip val="1"/>
        <c:noMultiLvlLbl val="0"/>
      </c:catAx>
      <c:valAx>
        <c:axId val="537865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65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száraznád délipart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[1]Totálpart!$A$51:$A$89</c:f>
              <c:strCache>
                <c:ptCount val="39"/>
                <c:pt idx="0">
                  <c:v>108,1-2 Balatonszentgyörgy</c:v>
                </c:pt>
                <c:pt idx="1">
                  <c:v>110, 1-2 Balatonberény</c:v>
                </c:pt>
                <c:pt idx="2">
                  <c:v>111,1 Balatonberény</c:v>
                </c:pt>
                <c:pt idx="3">
                  <c:v>112, 1-2 Balatonmáriafürdő</c:v>
                </c:pt>
                <c:pt idx="4">
                  <c:v>113, 1-2 Balatonmáriafürdő</c:v>
                </c:pt>
                <c:pt idx="5">
                  <c:v>114, 1-2 Balatonmáriafürdő</c:v>
                </c:pt>
                <c:pt idx="6">
                  <c:v>115, 1-2 Balatonfenyves</c:v>
                </c:pt>
                <c:pt idx="7">
                  <c:v>116, 1-2 Balatonfenyves</c:v>
                </c:pt>
                <c:pt idx="8">
                  <c:v>117, 1-2 Balatonfenyves</c:v>
                </c:pt>
                <c:pt idx="9">
                  <c:v>118, 1-2 Bélatelep</c:v>
                </c:pt>
                <c:pt idx="10">
                  <c:v>119, 1-2 Fonyód</c:v>
                </c:pt>
                <c:pt idx="11">
                  <c:v>120, 2-3 Fonyód</c:v>
                </c:pt>
                <c:pt idx="12">
                  <c:v>121, 1-2 Balatonboglár</c:v>
                </c:pt>
                <c:pt idx="13">
                  <c:v>122, 1-2 Balatonboglár</c:v>
                </c:pt>
                <c:pt idx="14">
                  <c:v>123, 1-2 Balatonboglár</c:v>
                </c:pt>
                <c:pt idx="15">
                  <c:v>124, 1-2 Balatonlelle</c:v>
                </c:pt>
                <c:pt idx="16">
                  <c:v>125, 1-2 Balatonlelle</c:v>
                </c:pt>
                <c:pt idx="17">
                  <c:v>126, 2-3 Balatonszemes</c:v>
                </c:pt>
                <c:pt idx="18">
                  <c:v>127, 1-2 Balatonöszöd</c:v>
                </c:pt>
                <c:pt idx="19">
                  <c:v>128, 1-2 Balatonszárszó</c:v>
                </c:pt>
                <c:pt idx="21">
                  <c:v>129, 1-2 Balatonszárszó</c:v>
                </c:pt>
                <c:pt idx="23">
                  <c:v>132, 1-2 Balatonföldvár</c:v>
                </c:pt>
                <c:pt idx="24">
                  <c:v>133, 1-2 Szántód</c:v>
                </c:pt>
                <c:pt idx="25">
                  <c:v>134, 1-2 Szántód</c:v>
                </c:pt>
                <c:pt idx="26">
                  <c:v>135, 1-2 Zamárdi</c:v>
                </c:pt>
                <c:pt idx="27">
                  <c:v>136, 1-2 Zamárdi</c:v>
                </c:pt>
                <c:pt idx="28">
                  <c:v>137, 1-2 Zamárdi</c:v>
                </c:pt>
                <c:pt idx="29">
                  <c:v>138, 1-2 Siófok</c:v>
                </c:pt>
                <c:pt idx="30">
                  <c:v>139, 1-2 Siófok beton a 142-be mérve</c:v>
                </c:pt>
                <c:pt idx="31">
                  <c:v>142, 1-2 Siófok beton a 139-ről is ide mérve</c:v>
                </c:pt>
                <c:pt idx="32">
                  <c:v>143, Siófok</c:v>
                </c:pt>
                <c:pt idx="33">
                  <c:v>144, 1-2 Siófok</c:v>
                </c:pt>
                <c:pt idx="34">
                  <c:v>145, 1-2 Siófok</c:v>
                </c:pt>
                <c:pt idx="35">
                  <c:v>146, 2-3 Siófok</c:v>
                </c:pt>
                <c:pt idx="36">
                  <c:v>147, 1-2 Balatonvilágos</c:v>
                </c:pt>
                <c:pt idx="37">
                  <c:v>148, 1-2 Balatonvilágos</c:v>
                </c:pt>
                <c:pt idx="38">
                  <c:v>148, 2-3 Balatonvilágos</c:v>
                </c:pt>
              </c:strCache>
            </c:strRef>
          </c:cat>
          <c:val>
            <c:numRef>
              <c:f>[1]Totálpart!$H$51:$H$89</c:f>
              <c:numCache>
                <c:formatCode>General</c:formatCode>
                <c:ptCount val="39"/>
                <c:pt idx="0">
                  <c:v>7643</c:v>
                </c:pt>
                <c:pt idx="1">
                  <c:v>202298</c:v>
                </c:pt>
                <c:pt idx="2">
                  <c:v>59389</c:v>
                </c:pt>
                <c:pt idx="3">
                  <c:v>104908</c:v>
                </c:pt>
                <c:pt idx="4">
                  <c:v>172985</c:v>
                </c:pt>
                <c:pt idx="5">
                  <c:v>22994</c:v>
                </c:pt>
                <c:pt idx="6">
                  <c:v>61571</c:v>
                </c:pt>
                <c:pt idx="7">
                  <c:v>14000</c:v>
                </c:pt>
                <c:pt idx="8">
                  <c:v>27588</c:v>
                </c:pt>
                <c:pt idx="9">
                  <c:v>46604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2760</c:v>
                </c:pt>
                <c:pt idx="23">
                  <c:v>14506</c:v>
                </c:pt>
                <c:pt idx="24">
                  <c:v>45582</c:v>
                </c:pt>
                <c:pt idx="25">
                  <c:v>44802</c:v>
                </c:pt>
                <c:pt idx="26">
                  <c:v>0</c:v>
                </c:pt>
                <c:pt idx="27">
                  <c:v>49096</c:v>
                </c:pt>
                <c:pt idx="28">
                  <c:v>30507</c:v>
                </c:pt>
                <c:pt idx="29">
                  <c:v>4069</c:v>
                </c:pt>
                <c:pt idx="30">
                  <c:v>5909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1861</c:v>
                </c:pt>
                <c:pt idx="36">
                  <c:v>2353</c:v>
                </c:pt>
                <c:pt idx="37">
                  <c:v>0</c:v>
                </c:pt>
                <c:pt idx="38">
                  <c:v>3839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A-4183-A444-50C50B9C0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824080"/>
        <c:axId val="581824640"/>
      </c:barChart>
      <c:catAx>
        <c:axId val="58182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24640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58182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24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Vizszint - betonfal vizalatti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'[2]Transposed beton 2002 - 2005'!$E$1:$GX$1</c:f>
              <c:strCache>
                <c:ptCount val="202"/>
                <c:pt idx="0">
                  <c:v>01.2002.</c:v>
                </c:pt>
                <c:pt idx="1">
                  <c:v>01.2002.</c:v>
                </c:pt>
                <c:pt idx="2">
                  <c:v>01.2002.</c:v>
                </c:pt>
                <c:pt idx="3">
                  <c:v>01.2002.</c:v>
                </c:pt>
                <c:pt idx="4">
                  <c:v>01.2002.</c:v>
                </c:pt>
                <c:pt idx="5">
                  <c:v>02.2002.</c:v>
                </c:pt>
                <c:pt idx="6">
                  <c:v>02.2002.</c:v>
                </c:pt>
                <c:pt idx="7">
                  <c:v>02.2002.</c:v>
                </c:pt>
                <c:pt idx="8">
                  <c:v>02.2002.</c:v>
                </c:pt>
                <c:pt idx="9">
                  <c:v>03.2002.</c:v>
                </c:pt>
                <c:pt idx="10">
                  <c:v>03.2002.</c:v>
                </c:pt>
                <c:pt idx="11">
                  <c:v>03.2002.</c:v>
                </c:pt>
                <c:pt idx="12">
                  <c:v>03.2002.</c:v>
                </c:pt>
                <c:pt idx="13">
                  <c:v>04.2002.</c:v>
                </c:pt>
                <c:pt idx="14">
                  <c:v>04.2002.</c:v>
                </c:pt>
                <c:pt idx="15">
                  <c:v>04.2002.</c:v>
                </c:pt>
                <c:pt idx="16">
                  <c:v>04.2002.</c:v>
                </c:pt>
                <c:pt idx="17">
                  <c:v>04.2002.</c:v>
                </c:pt>
                <c:pt idx="18">
                  <c:v>05.2002.</c:v>
                </c:pt>
                <c:pt idx="19">
                  <c:v>05.2002.</c:v>
                </c:pt>
                <c:pt idx="20">
                  <c:v>05.2002.</c:v>
                </c:pt>
                <c:pt idx="21">
                  <c:v>05.2002.</c:v>
                </c:pt>
                <c:pt idx="22">
                  <c:v>06.2002.</c:v>
                </c:pt>
                <c:pt idx="23">
                  <c:v>06.2002.</c:v>
                </c:pt>
                <c:pt idx="24">
                  <c:v>06.2002.</c:v>
                </c:pt>
                <c:pt idx="25">
                  <c:v>06.2002.</c:v>
                </c:pt>
                <c:pt idx="26">
                  <c:v>07.2002.</c:v>
                </c:pt>
                <c:pt idx="27">
                  <c:v>07.2002.</c:v>
                </c:pt>
                <c:pt idx="28">
                  <c:v>07.2002.</c:v>
                </c:pt>
                <c:pt idx="29">
                  <c:v>07.2002.</c:v>
                </c:pt>
                <c:pt idx="30">
                  <c:v>07.2002.</c:v>
                </c:pt>
                <c:pt idx="31">
                  <c:v>08.2002.</c:v>
                </c:pt>
                <c:pt idx="32">
                  <c:v>08.2002.</c:v>
                </c:pt>
                <c:pt idx="33">
                  <c:v>08.2002.</c:v>
                </c:pt>
                <c:pt idx="34">
                  <c:v>08.2002.</c:v>
                </c:pt>
                <c:pt idx="35">
                  <c:v>09.2002.</c:v>
                </c:pt>
                <c:pt idx="36">
                  <c:v>09.2002.</c:v>
                </c:pt>
                <c:pt idx="37">
                  <c:v>09.2002.</c:v>
                </c:pt>
                <c:pt idx="38">
                  <c:v>09.2002.</c:v>
                </c:pt>
                <c:pt idx="39">
                  <c:v>10.2002.</c:v>
                </c:pt>
                <c:pt idx="40">
                  <c:v>10.2002.</c:v>
                </c:pt>
                <c:pt idx="41">
                  <c:v>10.2002.</c:v>
                </c:pt>
                <c:pt idx="42">
                  <c:v>10.2002.</c:v>
                </c:pt>
                <c:pt idx="43">
                  <c:v>10.2002.</c:v>
                </c:pt>
                <c:pt idx="44">
                  <c:v>11.2002.</c:v>
                </c:pt>
                <c:pt idx="45">
                  <c:v>11.2002.</c:v>
                </c:pt>
                <c:pt idx="46">
                  <c:v>11.2002.</c:v>
                </c:pt>
                <c:pt idx="47">
                  <c:v>11.2002.</c:v>
                </c:pt>
                <c:pt idx="48">
                  <c:v>12.2002.</c:v>
                </c:pt>
                <c:pt idx="49">
                  <c:v>12.2002.</c:v>
                </c:pt>
                <c:pt idx="50">
                  <c:v>12.2002.</c:v>
                </c:pt>
                <c:pt idx="51">
                  <c:v>12.2002.</c:v>
                </c:pt>
                <c:pt idx="52">
                  <c:v>12.2002.</c:v>
                </c:pt>
                <c:pt idx="53">
                  <c:v>01.2003.</c:v>
                </c:pt>
                <c:pt idx="54">
                  <c:v>01.2003.</c:v>
                </c:pt>
                <c:pt idx="55">
                  <c:v>01.2003.</c:v>
                </c:pt>
                <c:pt idx="56">
                  <c:v>01.2003.</c:v>
                </c:pt>
                <c:pt idx="57">
                  <c:v>02.2003.</c:v>
                </c:pt>
                <c:pt idx="58">
                  <c:v>02.2003.</c:v>
                </c:pt>
                <c:pt idx="59">
                  <c:v>02.2003.</c:v>
                </c:pt>
                <c:pt idx="60">
                  <c:v>02.2003.</c:v>
                </c:pt>
                <c:pt idx="61">
                  <c:v>03.2003.</c:v>
                </c:pt>
                <c:pt idx="62">
                  <c:v>03.2003.</c:v>
                </c:pt>
                <c:pt idx="63">
                  <c:v>03.2003.</c:v>
                </c:pt>
                <c:pt idx="64">
                  <c:v>03.2003.</c:v>
                </c:pt>
                <c:pt idx="65">
                  <c:v>04.2003.</c:v>
                </c:pt>
                <c:pt idx="66">
                  <c:v>04.2003.</c:v>
                </c:pt>
                <c:pt idx="67">
                  <c:v>04.2003.</c:v>
                </c:pt>
                <c:pt idx="68">
                  <c:v>04.2003.</c:v>
                </c:pt>
                <c:pt idx="69">
                  <c:v>04.2003.</c:v>
                </c:pt>
                <c:pt idx="70">
                  <c:v>05.2003.</c:v>
                </c:pt>
                <c:pt idx="71">
                  <c:v>05.2003.</c:v>
                </c:pt>
                <c:pt idx="72">
                  <c:v>05.2003.</c:v>
                </c:pt>
                <c:pt idx="73">
                  <c:v>05.2003.</c:v>
                </c:pt>
                <c:pt idx="74">
                  <c:v>06.2003.</c:v>
                </c:pt>
                <c:pt idx="75">
                  <c:v>06.2003.</c:v>
                </c:pt>
                <c:pt idx="76">
                  <c:v>06.2003.</c:v>
                </c:pt>
                <c:pt idx="77">
                  <c:v>06.2003.</c:v>
                </c:pt>
                <c:pt idx="78">
                  <c:v>07.2003.</c:v>
                </c:pt>
                <c:pt idx="79">
                  <c:v>07.2003.</c:v>
                </c:pt>
                <c:pt idx="80">
                  <c:v>07.2003.</c:v>
                </c:pt>
                <c:pt idx="81">
                  <c:v>07.2003.</c:v>
                </c:pt>
                <c:pt idx="82">
                  <c:v>07.2003.</c:v>
                </c:pt>
                <c:pt idx="83">
                  <c:v>08.2003.</c:v>
                </c:pt>
                <c:pt idx="84">
                  <c:v>08.2003.</c:v>
                </c:pt>
                <c:pt idx="85">
                  <c:v>08.2003.</c:v>
                </c:pt>
                <c:pt idx="86">
                  <c:v>08.2003.</c:v>
                </c:pt>
                <c:pt idx="87">
                  <c:v>09.2003.</c:v>
                </c:pt>
                <c:pt idx="88">
                  <c:v>09.2003.</c:v>
                </c:pt>
                <c:pt idx="89">
                  <c:v>09.2003.</c:v>
                </c:pt>
                <c:pt idx="90">
                  <c:v>09.2003.</c:v>
                </c:pt>
                <c:pt idx="91">
                  <c:v>09.2003.</c:v>
                </c:pt>
                <c:pt idx="92">
                  <c:v>10.2003.</c:v>
                </c:pt>
                <c:pt idx="93">
                  <c:v>10.2003.</c:v>
                </c:pt>
                <c:pt idx="94">
                  <c:v>10.2003.</c:v>
                </c:pt>
                <c:pt idx="95">
                  <c:v>10.2003.</c:v>
                </c:pt>
                <c:pt idx="96">
                  <c:v>11.2003.</c:v>
                </c:pt>
                <c:pt idx="97">
                  <c:v>11.2003.</c:v>
                </c:pt>
                <c:pt idx="98">
                  <c:v>11.2003.</c:v>
                </c:pt>
                <c:pt idx="99">
                  <c:v>11.2003.</c:v>
                </c:pt>
                <c:pt idx="100">
                  <c:v>12.2003.</c:v>
                </c:pt>
                <c:pt idx="101">
                  <c:v>12.2003.</c:v>
                </c:pt>
                <c:pt idx="102">
                  <c:v>12.2003.</c:v>
                </c:pt>
                <c:pt idx="103">
                  <c:v>12.2003.</c:v>
                </c:pt>
                <c:pt idx="104">
                  <c:v>12.2003.</c:v>
                </c:pt>
                <c:pt idx="105">
                  <c:v>01.2004.</c:v>
                </c:pt>
                <c:pt idx="106">
                  <c:v>01.2004.</c:v>
                </c:pt>
                <c:pt idx="107">
                  <c:v>01.2004.</c:v>
                </c:pt>
                <c:pt idx="108">
                  <c:v>01.2004.</c:v>
                </c:pt>
                <c:pt idx="109">
                  <c:v>02.2004.</c:v>
                </c:pt>
                <c:pt idx="110">
                  <c:v>02.2004.</c:v>
                </c:pt>
                <c:pt idx="111">
                  <c:v>02.2004.</c:v>
                </c:pt>
                <c:pt idx="112">
                  <c:v>02.2004.</c:v>
                </c:pt>
                <c:pt idx="113">
                  <c:v>03.2004.</c:v>
                </c:pt>
                <c:pt idx="114">
                  <c:v>03.2004.</c:v>
                </c:pt>
                <c:pt idx="115">
                  <c:v>03.2004.</c:v>
                </c:pt>
                <c:pt idx="116">
                  <c:v>03.2004.</c:v>
                </c:pt>
                <c:pt idx="117">
                  <c:v>03.2004.</c:v>
                </c:pt>
                <c:pt idx="118">
                  <c:v>04.2004.</c:v>
                </c:pt>
                <c:pt idx="119">
                  <c:v>04.2004.</c:v>
                </c:pt>
                <c:pt idx="120">
                  <c:v>04.2004.</c:v>
                </c:pt>
                <c:pt idx="121">
                  <c:v>04.2004.</c:v>
                </c:pt>
                <c:pt idx="122">
                  <c:v>05.2004.</c:v>
                </c:pt>
                <c:pt idx="123">
                  <c:v>05.2004.</c:v>
                </c:pt>
                <c:pt idx="124">
                  <c:v>05.2004.</c:v>
                </c:pt>
                <c:pt idx="125">
                  <c:v>05.2004.</c:v>
                </c:pt>
                <c:pt idx="126">
                  <c:v>06.2004.</c:v>
                </c:pt>
                <c:pt idx="127">
                  <c:v>06.2004.</c:v>
                </c:pt>
                <c:pt idx="128">
                  <c:v>06.2004.</c:v>
                </c:pt>
                <c:pt idx="129">
                  <c:v>06.2004.</c:v>
                </c:pt>
                <c:pt idx="130">
                  <c:v>06.2004.</c:v>
                </c:pt>
                <c:pt idx="131">
                  <c:v>07.2004.</c:v>
                </c:pt>
                <c:pt idx="132">
                  <c:v>07.2004.</c:v>
                </c:pt>
                <c:pt idx="133">
                  <c:v>07.2004.</c:v>
                </c:pt>
                <c:pt idx="134">
                  <c:v>07.2004.</c:v>
                </c:pt>
                <c:pt idx="135">
                  <c:v>08.2004.</c:v>
                </c:pt>
                <c:pt idx="136">
                  <c:v>08.2004.</c:v>
                </c:pt>
                <c:pt idx="137">
                  <c:v>08.2004.</c:v>
                </c:pt>
                <c:pt idx="138">
                  <c:v>08.2004.</c:v>
                </c:pt>
                <c:pt idx="139">
                  <c:v>08.2004.</c:v>
                </c:pt>
                <c:pt idx="140">
                  <c:v>09.2004.</c:v>
                </c:pt>
                <c:pt idx="141">
                  <c:v>09.2004.</c:v>
                </c:pt>
                <c:pt idx="142">
                  <c:v>09.2004.</c:v>
                </c:pt>
                <c:pt idx="143">
                  <c:v>09.2004.</c:v>
                </c:pt>
                <c:pt idx="144">
                  <c:v>10.2004.</c:v>
                </c:pt>
                <c:pt idx="145">
                  <c:v>10.2004.</c:v>
                </c:pt>
                <c:pt idx="146">
                  <c:v>10.2004.</c:v>
                </c:pt>
                <c:pt idx="147">
                  <c:v>10.2004.</c:v>
                </c:pt>
                <c:pt idx="148">
                  <c:v>11.2004.</c:v>
                </c:pt>
                <c:pt idx="149">
                  <c:v>11.2004.</c:v>
                </c:pt>
                <c:pt idx="150">
                  <c:v>11.2004.</c:v>
                </c:pt>
                <c:pt idx="151">
                  <c:v>11.2004.</c:v>
                </c:pt>
                <c:pt idx="152">
                  <c:v>11.2004.</c:v>
                </c:pt>
                <c:pt idx="153">
                  <c:v>12.2004.</c:v>
                </c:pt>
                <c:pt idx="154">
                  <c:v>12.2004.</c:v>
                </c:pt>
                <c:pt idx="155">
                  <c:v>12.2004.</c:v>
                </c:pt>
                <c:pt idx="156">
                  <c:v>12.2004.</c:v>
                </c:pt>
                <c:pt idx="157">
                  <c:v>01.2005.</c:v>
                </c:pt>
                <c:pt idx="158">
                  <c:v>01.2005.</c:v>
                </c:pt>
                <c:pt idx="159">
                  <c:v>01.2005.</c:v>
                </c:pt>
                <c:pt idx="160">
                  <c:v>01.2005.</c:v>
                </c:pt>
                <c:pt idx="161">
                  <c:v>02.2005.</c:v>
                </c:pt>
                <c:pt idx="162">
                  <c:v>02.2005.</c:v>
                </c:pt>
                <c:pt idx="163">
                  <c:v>02.2005.</c:v>
                </c:pt>
                <c:pt idx="164">
                  <c:v>02.2005.</c:v>
                </c:pt>
                <c:pt idx="165">
                  <c:v>03.2005.</c:v>
                </c:pt>
                <c:pt idx="166">
                  <c:v>03.2005.</c:v>
                </c:pt>
                <c:pt idx="167">
                  <c:v>03.2005.</c:v>
                </c:pt>
                <c:pt idx="168">
                  <c:v>03.2005.</c:v>
                </c:pt>
                <c:pt idx="169">
                  <c:v>03.2005.</c:v>
                </c:pt>
                <c:pt idx="170">
                  <c:v>04.2005.</c:v>
                </c:pt>
                <c:pt idx="171">
                  <c:v>04.2005.</c:v>
                </c:pt>
                <c:pt idx="172">
                  <c:v>04.2005.</c:v>
                </c:pt>
                <c:pt idx="173">
                  <c:v>04.2005.</c:v>
                </c:pt>
                <c:pt idx="174">
                  <c:v>05.2005.</c:v>
                </c:pt>
                <c:pt idx="175">
                  <c:v>05.2005.</c:v>
                </c:pt>
                <c:pt idx="176">
                  <c:v>05.2005.</c:v>
                </c:pt>
                <c:pt idx="177">
                  <c:v>05.2005.</c:v>
                </c:pt>
                <c:pt idx="178">
                  <c:v>06.2005.</c:v>
                </c:pt>
                <c:pt idx="179">
                  <c:v>06.2005.</c:v>
                </c:pt>
                <c:pt idx="180">
                  <c:v>06.2005.</c:v>
                </c:pt>
                <c:pt idx="181">
                  <c:v>06.2005.</c:v>
                </c:pt>
                <c:pt idx="182">
                  <c:v>06.2005.</c:v>
                </c:pt>
                <c:pt idx="183">
                  <c:v>07.2005.</c:v>
                </c:pt>
                <c:pt idx="184">
                  <c:v>07.2005.</c:v>
                </c:pt>
                <c:pt idx="185">
                  <c:v>07.2005.</c:v>
                </c:pt>
                <c:pt idx="186">
                  <c:v>07.2005.</c:v>
                </c:pt>
                <c:pt idx="187">
                  <c:v>08.2005.</c:v>
                </c:pt>
                <c:pt idx="188">
                  <c:v>08.2005.</c:v>
                </c:pt>
                <c:pt idx="189">
                  <c:v>08.2005.</c:v>
                </c:pt>
                <c:pt idx="190">
                  <c:v>08.2005.</c:v>
                </c:pt>
                <c:pt idx="191">
                  <c:v>08.2005.</c:v>
                </c:pt>
                <c:pt idx="192">
                  <c:v>09.2005.</c:v>
                </c:pt>
                <c:pt idx="193">
                  <c:v>09.2005.</c:v>
                </c:pt>
                <c:pt idx="194">
                  <c:v>09.2005.</c:v>
                </c:pt>
                <c:pt idx="195">
                  <c:v>09.2005.</c:v>
                </c:pt>
                <c:pt idx="196">
                  <c:v>10.2005.</c:v>
                </c:pt>
                <c:pt idx="197">
                  <c:v>10.2005.</c:v>
                </c:pt>
                <c:pt idx="198">
                  <c:v>10.2005.</c:v>
                </c:pt>
                <c:pt idx="199">
                  <c:v>10.2005.</c:v>
                </c:pt>
                <c:pt idx="200">
                  <c:v>11.2005.</c:v>
                </c:pt>
                <c:pt idx="201">
                  <c:v>11.2005.</c:v>
                </c:pt>
              </c:strCache>
            </c:strRef>
          </c:cat>
          <c:val>
            <c:numRef>
              <c:f>'[2]Transposed beton 2002 - 2005'!$E$175:$GX$175</c:f>
              <c:numCache>
                <c:formatCode>General</c:formatCode>
                <c:ptCount val="202"/>
                <c:pt idx="0">
                  <c:v>61259.257142857146</c:v>
                </c:pt>
                <c:pt idx="1">
                  <c:v>61191.80000000001</c:v>
                </c:pt>
                <c:pt idx="2">
                  <c:v>61326.71428571429</c:v>
                </c:pt>
                <c:pt idx="3">
                  <c:v>61529.08571428572</c:v>
                </c:pt>
                <c:pt idx="4">
                  <c:v>61664.000000000007</c:v>
                </c:pt>
                <c:pt idx="5">
                  <c:v>61967.557142857142</c:v>
                </c:pt>
                <c:pt idx="6">
                  <c:v>62338.571428571449</c:v>
                </c:pt>
                <c:pt idx="7">
                  <c:v>62540.942857142858</c:v>
                </c:pt>
                <c:pt idx="8">
                  <c:v>62844.499999999985</c:v>
                </c:pt>
                <c:pt idx="9">
                  <c:v>63282.971428571436</c:v>
                </c:pt>
                <c:pt idx="10">
                  <c:v>63316.7</c:v>
                </c:pt>
                <c:pt idx="11">
                  <c:v>63282.971428571436</c:v>
                </c:pt>
                <c:pt idx="12">
                  <c:v>63417.885714285709</c:v>
                </c:pt>
                <c:pt idx="13">
                  <c:v>63013.142857142841</c:v>
                </c:pt>
                <c:pt idx="14">
                  <c:v>62878.228571428568</c:v>
                </c:pt>
                <c:pt idx="15">
                  <c:v>63249.242857142861</c:v>
                </c:pt>
                <c:pt idx="16">
                  <c:v>63991.271428571432</c:v>
                </c:pt>
                <c:pt idx="17">
                  <c:v>64463.471428571422</c:v>
                </c:pt>
                <c:pt idx="18">
                  <c:v>64429.742857142854</c:v>
                </c:pt>
                <c:pt idx="19">
                  <c:v>64564.657142857141</c:v>
                </c:pt>
                <c:pt idx="20">
                  <c:v>64227.371428571423</c:v>
                </c:pt>
                <c:pt idx="21">
                  <c:v>63485.342857142852</c:v>
                </c:pt>
                <c:pt idx="22">
                  <c:v>62608.399999999994</c:v>
                </c:pt>
                <c:pt idx="23">
                  <c:v>62271.114285714291</c:v>
                </c:pt>
                <c:pt idx="24">
                  <c:v>62035.014285714293</c:v>
                </c:pt>
                <c:pt idx="25">
                  <c:v>61596.542857142842</c:v>
                </c:pt>
                <c:pt idx="26">
                  <c:v>60719.6</c:v>
                </c:pt>
                <c:pt idx="27">
                  <c:v>60011.3</c:v>
                </c:pt>
                <c:pt idx="28">
                  <c:v>59539.100000000013</c:v>
                </c:pt>
                <c:pt idx="29">
                  <c:v>59235.542857142857</c:v>
                </c:pt>
                <c:pt idx="30">
                  <c:v>58223.685714285712</c:v>
                </c:pt>
                <c:pt idx="31">
                  <c:v>57920.128571428577</c:v>
                </c:pt>
                <c:pt idx="32">
                  <c:v>58122.5</c:v>
                </c:pt>
                <c:pt idx="33">
                  <c:v>57650.3</c:v>
                </c:pt>
                <c:pt idx="34">
                  <c:v>57279.28571428571</c:v>
                </c:pt>
                <c:pt idx="35">
                  <c:v>56705.899999999994</c:v>
                </c:pt>
                <c:pt idx="36">
                  <c:v>56267.428571428551</c:v>
                </c:pt>
                <c:pt idx="37">
                  <c:v>55997.599999999991</c:v>
                </c:pt>
                <c:pt idx="38">
                  <c:v>55862.685714285704</c:v>
                </c:pt>
                <c:pt idx="39">
                  <c:v>55997.599999999991</c:v>
                </c:pt>
                <c:pt idx="40">
                  <c:v>55559.12857142857</c:v>
                </c:pt>
                <c:pt idx="41">
                  <c:v>56233.7</c:v>
                </c:pt>
                <c:pt idx="42">
                  <c:v>56941.999999999985</c:v>
                </c:pt>
                <c:pt idx="43">
                  <c:v>57346.742857142846</c:v>
                </c:pt>
                <c:pt idx="44">
                  <c:v>57110.642857142841</c:v>
                </c:pt>
                <c:pt idx="45">
                  <c:v>57144.371428571423</c:v>
                </c:pt>
                <c:pt idx="46">
                  <c:v>56975.728571428568</c:v>
                </c:pt>
                <c:pt idx="47">
                  <c:v>56975.728571428568</c:v>
                </c:pt>
                <c:pt idx="48">
                  <c:v>57279.28571428571</c:v>
                </c:pt>
                <c:pt idx="49">
                  <c:v>57515.385714285716</c:v>
                </c:pt>
                <c:pt idx="50">
                  <c:v>57785.21428571429</c:v>
                </c:pt>
                <c:pt idx="51">
                  <c:v>57920.128571428577</c:v>
                </c:pt>
                <c:pt idx="52">
                  <c:v>58392.328571428581</c:v>
                </c:pt>
                <c:pt idx="53">
                  <c:v>58931.985714285707</c:v>
                </c:pt>
                <c:pt idx="54">
                  <c:v>59539.100000000013</c:v>
                </c:pt>
                <c:pt idx="55">
                  <c:v>59707.742857142854</c:v>
                </c:pt>
                <c:pt idx="56">
                  <c:v>60146.21428571429</c:v>
                </c:pt>
                <c:pt idx="57">
                  <c:v>60888.242857142846</c:v>
                </c:pt>
                <c:pt idx="58">
                  <c:v>61461.628571428562</c:v>
                </c:pt>
                <c:pt idx="59">
                  <c:v>61697.728571428568</c:v>
                </c:pt>
                <c:pt idx="60">
                  <c:v>61900.100000000006</c:v>
                </c:pt>
                <c:pt idx="61">
                  <c:v>62237.385714285701</c:v>
                </c:pt>
                <c:pt idx="62">
                  <c:v>62608.399999999994</c:v>
                </c:pt>
                <c:pt idx="63">
                  <c:v>62844.499999999985</c:v>
                </c:pt>
                <c:pt idx="64">
                  <c:v>62945.685714285704</c:v>
                </c:pt>
                <c:pt idx="65">
                  <c:v>63080.600000000006</c:v>
                </c:pt>
                <c:pt idx="66">
                  <c:v>63080.600000000006</c:v>
                </c:pt>
                <c:pt idx="67">
                  <c:v>62911.957142857136</c:v>
                </c:pt>
                <c:pt idx="68">
                  <c:v>62709.585714285728</c:v>
                </c:pt>
                <c:pt idx="69">
                  <c:v>62743.314285714296</c:v>
                </c:pt>
                <c:pt idx="70">
                  <c:v>62608.399999999994</c:v>
                </c:pt>
                <c:pt idx="71">
                  <c:v>62237.385714285701</c:v>
                </c:pt>
                <c:pt idx="72">
                  <c:v>61360.442857142858</c:v>
                </c:pt>
                <c:pt idx="73">
                  <c:v>61023.157142857148</c:v>
                </c:pt>
                <c:pt idx="74">
                  <c:v>60652.142857142848</c:v>
                </c:pt>
                <c:pt idx="75">
                  <c:v>60584.685714285719</c:v>
                </c:pt>
                <c:pt idx="76">
                  <c:v>59674.014285714286</c:v>
                </c:pt>
                <c:pt idx="77">
                  <c:v>58763.342857142852</c:v>
                </c:pt>
                <c:pt idx="78">
                  <c:v>58021.314285714296</c:v>
                </c:pt>
                <c:pt idx="79">
                  <c:v>57313.014285714286</c:v>
                </c:pt>
                <c:pt idx="80">
                  <c:v>56267.428571428551</c:v>
                </c:pt>
                <c:pt idx="81">
                  <c:v>55727.771428571439</c:v>
                </c:pt>
                <c:pt idx="82">
                  <c:v>55896.414285714272</c:v>
                </c:pt>
                <c:pt idx="83">
                  <c:v>55120.657142857162</c:v>
                </c:pt>
                <c:pt idx="84">
                  <c:v>54648.457142857143</c:v>
                </c:pt>
                <c:pt idx="85">
                  <c:v>54007.614285714284</c:v>
                </c:pt>
                <c:pt idx="86">
                  <c:v>53198.128571428562</c:v>
                </c:pt>
                <c:pt idx="87">
                  <c:v>52928.3</c:v>
                </c:pt>
                <c:pt idx="88">
                  <c:v>52759.657142857148</c:v>
                </c:pt>
                <c:pt idx="89">
                  <c:v>52624.742857142854</c:v>
                </c:pt>
                <c:pt idx="90">
                  <c:v>52354.914285714287</c:v>
                </c:pt>
                <c:pt idx="91">
                  <c:v>51983.899999999987</c:v>
                </c:pt>
                <c:pt idx="92">
                  <c:v>52186.271428571439</c:v>
                </c:pt>
                <c:pt idx="93">
                  <c:v>52186.271428571439</c:v>
                </c:pt>
                <c:pt idx="94">
                  <c:v>51916.442857142851</c:v>
                </c:pt>
                <c:pt idx="95">
                  <c:v>52220.000000000007</c:v>
                </c:pt>
                <c:pt idx="96">
                  <c:v>52793.385714285723</c:v>
                </c:pt>
                <c:pt idx="97">
                  <c:v>52692.199999999983</c:v>
                </c:pt>
                <c:pt idx="98">
                  <c:v>52860.842857142852</c:v>
                </c:pt>
                <c:pt idx="99">
                  <c:v>53164.400000000009</c:v>
                </c:pt>
                <c:pt idx="100">
                  <c:v>53400.499999999993</c:v>
                </c:pt>
                <c:pt idx="101">
                  <c:v>53400.499999999993</c:v>
                </c:pt>
                <c:pt idx="102">
                  <c:v>53400.499999999993</c:v>
                </c:pt>
                <c:pt idx="103">
                  <c:v>53535.41428571428</c:v>
                </c:pt>
                <c:pt idx="104">
                  <c:v>53636.600000000006</c:v>
                </c:pt>
                <c:pt idx="105">
                  <c:v>53771.514285714286</c:v>
                </c:pt>
                <c:pt idx="106">
                  <c:v>54075.071428571435</c:v>
                </c:pt>
                <c:pt idx="107">
                  <c:v>54581</c:v>
                </c:pt>
                <c:pt idx="108">
                  <c:v>55019.471428571429</c:v>
                </c:pt>
                <c:pt idx="109">
                  <c:v>55457.942857142865</c:v>
                </c:pt>
                <c:pt idx="110">
                  <c:v>55862.685714285704</c:v>
                </c:pt>
                <c:pt idx="111">
                  <c:v>56166.242857142861</c:v>
                </c:pt>
                <c:pt idx="112">
                  <c:v>56537.257142857146</c:v>
                </c:pt>
                <c:pt idx="113">
                  <c:v>57346.742857142846</c:v>
                </c:pt>
                <c:pt idx="114">
                  <c:v>57818.942857142858</c:v>
                </c:pt>
                <c:pt idx="115">
                  <c:v>58324.871428571423</c:v>
                </c:pt>
                <c:pt idx="116">
                  <c:v>58965.714285714275</c:v>
                </c:pt>
                <c:pt idx="117">
                  <c:v>60078.757142857139</c:v>
                </c:pt>
                <c:pt idx="118">
                  <c:v>60888.242857142846</c:v>
                </c:pt>
                <c:pt idx="119">
                  <c:v>62540.942857142858</c:v>
                </c:pt>
                <c:pt idx="120">
                  <c:v>64227.371428571423</c:v>
                </c:pt>
                <c:pt idx="121">
                  <c:v>65104.314285714296</c:v>
                </c:pt>
                <c:pt idx="122">
                  <c:v>65441.600000000013</c:v>
                </c:pt>
                <c:pt idx="123">
                  <c:v>65677.699999999983</c:v>
                </c:pt>
                <c:pt idx="124">
                  <c:v>65340.414285714272</c:v>
                </c:pt>
                <c:pt idx="125">
                  <c:v>65104.314285714296</c:v>
                </c:pt>
                <c:pt idx="126">
                  <c:v>64969.399999999994</c:v>
                </c:pt>
                <c:pt idx="127">
                  <c:v>65374.142857142841</c:v>
                </c:pt>
                <c:pt idx="128">
                  <c:v>65542.78571428571</c:v>
                </c:pt>
                <c:pt idx="129">
                  <c:v>65272.957142857158</c:v>
                </c:pt>
                <c:pt idx="130">
                  <c:v>65677.699999999983</c:v>
                </c:pt>
                <c:pt idx="131">
                  <c:v>65677.699999999983</c:v>
                </c:pt>
                <c:pt idx="132">
                  <c:v>65104.314285714296</c:v>
                </c:pt>
                <c:pt idx="133">
                  <c:v>64497.19999999999</c:v>
                </c:pt>
                <c:pt idx="134">
                  <c:v>64025</c:v>
                </c:pt>
                <c:pt idx="135">
                  <c:v>63384.157142857148</c:v>
                </c:pt>
                <c:pt idx="136">
                  <c:v>63080.600000000006</c:v>
                </c:pt>
                <c:pt idx="137">
                  <c:v>62642.128571428555</c:v>
                </c:pt>
                <c:pt idx="138">
                  <c:v>61798.914285714272</c:v>
                </c:pt>
                <c:pt idx="139">
                  <c:v>61461.628571428562</c:v>
                </c:pt>
                <c:pt idx="140">
                  <c:v>60989.428571428565</c:v>
                </c:pt>
                <c:pt idx="141">
                  <c:v>60348.58571428572</c:v>
                </c:pt>
                <c:pt idx="142">
                  <c:v>59910.114285714284</c:v>
                </c:pt>
                <c:pt idx="143">
                  <c:v>59640.28571428571</c:v>
                </c:pt>
                <c:pt idx="144">
                  <c:v>59539.100000000013</c:v>
                </c:pt>
                <c:pt idx="145">
                  <c:v>59707.742857142854</c:v>
                </c:pt>
                <c:pt idx="146">
                  <c:v>60247.399999999994</c:v>
                </c:pt>
                <c:pt idx="147">
                  <c:v>60820.78571428571</c:v>
                </c:pt>
                <c:pt idx="148">
                  <c:v>60955.7</c:v>
                </c:pt>
                <c:pt idx="149">
                  <c:v>61056.885714285701</c:v>
                </c:pt>
                <c:pt idx="150">
                  <c:v>61495.357142857152</c:v>
                </c:pt>
                <c:pt idx="151">
                  <c:v>61664.000000000007</c:v>
                </c:pt>
                <c:pt idx="152">
                  <c:v>61664.000000000007</c:v>
                </c:pt>
                <c:pt idx="153">
                  <c:v>62068.742857142861</c:v>
                </c:pt>
                <c:pt idx="154">
                  <c:v>62372.30000000001</c:v>
                </c:pt>
                <c:pt idx="155">
                  <c:v>62675.857142857159</c:v>
                </c:pt>
                <c:pt idx="156">
                  <c:v>63013.142857142841</c:v>
                </c:pt>
                <c:pt idx="157">
                  <c:v>63451.614285714284</c:v>
                </c:pt>
                <c:pt idx="158">
                  <c:v>63856.357142857159</c:v>
                </c:pt>
                <c:pt idx="159">
                  <c:v>64025</c:v>
                </c:pt>
                <c:pt idx="160">
                  <c:v>64261.100000000006</c:v>
                </c:pt>
                <c:pt idx="161">
                  <c:v>64294.828571428574</c:v>
                </c:pt>
                <c:pt idx="162">
                  <c:v>64497.19999999999</c:v>
                </c:pt>
                <c:pt idx="163">
                  <c:v>64699.571428571442</c:v>
                </c:pt>
                <c:pt idx="164">
                  <c:v>65104.314285714296</c:v>
                </c:pt>
                <c:pt idx="165">
                  <c:v>65610.242857142861</c:v>
                </c:pt>
                <c:pt idx="166">
                  <c:v>65913.8</c:v>
                </c:pt>
                <c:pt idx="167">
                  <c:v>66048.71428571429</c:v>
                </c:pt>
                <c:pt idx="168">
                  <c:v>66352.271428571432</c:v>
                </c:pt>
                <c:pt idx="169">
                  <c:v>66790.742857142846</c:v>
                </c:pt>
                <c:pt idx="170">
                  <c:v>67397.857142857159</c:v>
                </c:pt>
                <c:pt idx="171">
                  <c:v>68139.885714285701</c:v>
                </c:pt>
                <c:pt idx="172">
                  <c:v>68949.371428571438</c:v>
                </c:pt>
                <c:pt idx="173">
                  <c:v>69489.028571428556</c:v>
                </c:pt>
                <c:pt idx="174">
                  <c:v>69927.5</c:v>
                </c:pt>
                <c:pt idx="175">
                  <c:v>69758.857142857159</c:v>
                </c:pt>
                <c:pt idx="176">
                  <c:v>69792.585714285728</c:v>
                </c:pt>
                <c:pt idx="177">
                  <c:v>70163.600000000006</c:v>
                </c:pt>
                <c:pt idx="178">
                  <c:v>69961.228571428554</c:v>
                </c:pt>
                <c:pt idx="179">
                  <c:v>69252.928571428551</c:v>
                </c:pt>
                <c:pt idx="180">
                  <c:v>69050.557142857142</c:v>
                </c:pt>
                <c:pt idx="181">
                  <c:v>69050.557142857142</c:v>
                </c:pt>
                <c:pt idx="182">
                  <c:v>68679.542857142849</c:v>
                </c:pt>
                <c:pt idx="183">
                  <c:v>68544.628571428548</c:v>
                </c:pt>
                <c:pt idx="184">
                  <c:v>68544.628571428548</c:v>
                </c:pt>
                <c:pt idx="185">
                  <c:v>69084.28571428571</c:v>
                </c:pt>
                <c:pt idx="186">
                  <c:v>68983.100000000006</c:v>
                </c:pt>
                <c:pt idx="187">
                  <c:v>68713.271428571446</c:v>
                </c:pt>
                <c:pt idx="188">
                  <c:v>68949.371428571438</c:v>
                </c:pt>
                <c:pt idx="189">
                  <c:v>69219.199999999983</c:v>
                </c:pt>
                <c:pt idx="190">
                  <c:v>70736.985714285707</c:v>
                </c:pt>
                <c:pt idx="191">
                  <c:v>71748.842857142838</c:v>
                </c:pt>
                <c:pt idx="192">
                  <c:v>71816.3</c:v>
                </c:pt>
                <c:pt idx="193">
                  <c:v>71984.942857142858</c:v>
                </c:pt>
                <c:pt idx="194">
                  <c:v>72018.671428571426</c:v>
                </c:pt>
                <c:pt idx="195">
                  <c:v>72355.957142857136</c:v>
                </c:pt>
                <c:pt idx="196">
                  <c:v>72423.414285714258</c:v>
                </c:pt>
                <c:pt idx="197">
                  <c:v>71951.214285714275</c:v>
                </c:pt>
                <c:pt idx="198">
                  <c:v>71715.114285714284</c:v>
                </c:pt>
                <c:pt idx="199">
                  <c:v>71546.471428571429</c:v>
                </c:pt>
                <c:pt idx="200">
                  <c:v>71175.457142857151</c:v>
                </c:pt>
                <c:pt idx="201">
                  <c:v>70669.528571428571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D1-4B12-B61E-6B2CAB3F1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827440"/>
        <c:axId val="581828000"/>
      </c:lineChart>
      <c:catAx>
        <c:axId val="58182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Ido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280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8182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Felulet (m</a:t>
                </a:r>
                <a:r>
                  <a:rPr lang="hu-HU" sz="17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hu-HU" sz="1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27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Vizben nád déli part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[1]Totálpart!$A$51:$A$89</c:f>
              <c:strCache>
                <c:ptCount val="39"/>
                <c:pt idx="0">
                  <c:v>108,1-2 Balatonszentgyörgy</c:v>
                </c:pt>
                <c:pt idx="1">
                  <c:v>110, 1-2 Balatonberény</c:v>
                </c:pt>
                <c:pt idx="2">
                  <c:v>111,1 Balatonberény</c:v>
                </c:pt>
                <c:pt idx="3">
                  <c:v>112, 1-2 Balatonmáriafürdő</c:v>
                </c:pt>
                <c:pt idx="4">
                  <c:v>113, 1-2 Balatonmáriafürdő</c:v>
                </c:pt>
                <c:pt idx="5">
                  <c:v>114, 1-2 Balatonmáriafürdő</c:v>
                </c:pt>
                <c:pt idx="6">
                  <c:v>115, 1-2 Balatonfenyves</c:v>
                </c:pt>
                <c:pt idx="7">
                  <c:v>116, 1-2 Balatonfenyves</c:v>
                </c:pt>
                <c:pt idx="8">
                  <c:v>117, 1-2 Balatonfenyves</c:v>
                </c:pt>
                <c:pt idx="9">
                  <c:v>118, 1-2 Bélatelep</c:v>
                </c:pt>
                <c:pt idx="10">
                  <c:v>119, 1-2 Fonyód</c:v>
                </c:pt>
                <c:pt idx="11">
                  <c:v>120, 2-3 Fonyód</c:v>
                </c:pt>
                <c:pt idx="12">
                  <c:v>121, 1-2 Balatonboglár</c:v>
                </c:pt>
                <c:pt idx="13">
                  <c:v>122, 1-2 Balatonboglár</c:v>
                </c:pt>
                <c:pt idx="14">
                  <c:v>123, 1-2 Balatonboglár</c:v>
                </c:pt>
                <c:pt idx="15">
                  <c:v>124, 1-2 Balatonlelle</c:v>
                </c:pt>
                <c:pt idx="16">
                  <c:v>125, 1-2 Balatonlelle</c:v>
                </c:pt>
                <c:pt idx="17">
                  <c:v>126, 2-3 Balatonszemes</c:v>
                </c:pt>
                <c:pt idx="18">
                  <c:v>127, 1-2 Balatonöszöd</c:v>
                </c:pt>
                <c:pt idx="19">
                  <c:v>128, 1-2 Balatonszárszó</c:v>
                </c:pt>
                <c:pt idx="21">
                  <c:v>129, 1-2 Balatonszárszó</c:v>
                </c:pt>
                <c:pt idx="23">
                  <c:v>132, 1-2 Balatonföldvár</c:v>
                </c:pt>
                <c:pt idx="24">
                  <c:v>133, 1-2 Szántód</c:v>
                </c:pt>
                <c:pt idx="25">
                  <c:v>134, 1-2 Szántód</c:v>
                </c:pt>
                <c:pt idx="26">
                  <c:v>135, 1-2 Zamárdi</c:v>
                </c:pt>
                <c:pt idx="27">
                  <c:v>136, 1-2 Zamárdi</c:v>
                </c:pt>
                <c:pt idx="28">
                  <c:v>137, 1-2 Zamárdi</c:v>
                </c:pt>
                <c:pt idx="29">
                  <c:v>138, 1-2 Siófok</c:v>
                </c:pt>
                <c:pt idx="30">
                  <c:v>139, 1-2 Siófok beton a 142-be mérve</c:v>
                </c:pt>
                <c:pt idx="31">
                  <c:v>142, 1-2 Siófok beton a 139-ről is ide mérve</c:v>
                </c:pt>
                <c:pt idx="32">
                  <c:v>143, Siófok</c:v>
                </c:pt>
                <c:pt idx="33">
                  <c:v>144, 1-2 Siófok</c:v>
                </c:pt>
                <c:pt idx="34">
                  <c:v>145, 1-2 Siófok</c:v>
                </c:pt>
                <c:pt idx="35">
                  <c:v>146, 2-3 Siófok</c:v>
                </c:pt>
                <c:pt idx="36">
                  <c:v>147, 1-2 Balatonvilágos</c:v>
                </c:pt>
                <c:pt idx="37">
                  <c:v>148, 1-2 Balatonvilágos</c:v>
                </c:pt>
                <c:pt idx="38">
                  <c:v>148, 2-3 Balatonvilágos</c:v>
                </c:pt>
              </c:strCache>
            </c:strRef>
          </c:cat>
          <c:val>
            <c:numRef>
              <c:f>[1]Totálpart!$G$51:$G$89</c:f>
              <c:numCache>
                <c:formatCode>General</c:formatCode>
                <c:ptCount val="39"/>
                <c:pt idx="0">
                  <c:v>10164</c:v>
                </c:pt>
                <c:pt idx="1">
                  <c:v>75010</c:v>
                </c:pt>
                <c:pt idx="2">
                  <c:v>51905</c:v>
                </c:pt>
                <c:pt idx="3">
                  <c:v>206947</c:v>
                </c:pt>
                <c:pt idx="4">
                  <c:v>128716</c:v>
                </c:pt>
                <c:pt idx="5">
                  <c:v>177054</c:v>
                </c:pt>
                <c:pt idx="6">
                  <c:v>148638</c:v>
                </c:pt>
                <c:pt idx="7">
                  <c:v>65709</c:v>
                </c:pt>
                <c:pt idx="8">
                  <c:v>35184</c:v>
                </c:pt>
                <c:pt idx="9">
                  <c:v>31296</c:v>
                </c:pt>
                <c:pt idx="10">
                  <c:v>25335</c:v>
                </c:pt>
                <c:pt idx="11">
                  <c:v>2275</c:v>
                </c:pt>
                <c:pt idx="12">
                  <c:v>4865</c:v>
                </c:pt>
                <c:pt idx="13">
                  <c:v>9289</c:v>
                </c:pt>
                <c:pt idx="14">
                  <c:v>0</c:v>
                </c:pt>
                <c:pt idx="15">
                  <c:v>0</c:v>
                </c:pt>
                <c:pt idx="16">
                  <c:v>8091</c:v>
                </c:pt>
                <c:pt idx="17">
                  <c:v>46834</c:v>
                </c:pt>
                <c:pt idx="18">
                  <c:v>1600</c:v>
                </c:pt>
                <c:pt idx="19">
                  <c:v>66234</c:v>
                </c:pt>
                <c:pt idx="21">
                  <c:v>11297</c:v>
                </c:pt>
                <c:pt idx="23">
                  <c:v>16313</c:v>
                </c:pt>
                <c:pt idx="24">
                  <c:v>17916</c:v>
                </c:pt>
                <c:pt idx="25">
                  <c:v>43736</c:v>
                </c:pt>
                <c:pt idx="26">
                  <c:v>0</c:v>
                </c:pt>
                <c:pt idx="27">
                  <c:v>30959</c:v>
                </c:pt>
                <c:pt idx="28">
                  <c:v>21774</c:v>
                </c:pt>
                <c:pt idx="29">
                  <c:v>1915</c:v>
                </c:pt>
                <c:pt idx="30">
                  <c:v>7091</c:v>
                </c:pt>
                <c:pt idx="31">
                  <c:v>743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9883</c:v>
                </c:pt>
                <c:pt idx="36">
                  <c:v>3554</c:v>
                </c:pt>
                <c:pt idx="37">
                  <c:v>0</c:v>
                </c:pt>
                <c:pt idx="38">
                  <c:v>14823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F-4E3F-AC82-142139A3B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830800"/>
        <c:axId val="581831360"/>
      </c:barChart>
      <c:catAx>
        <c:axId val="58183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31360"/>
        <c:crosses val="autoZero"/>
        <c:auto val="1"/>
        <c:lblAlgn val="ctr"/>
        <c:lblOffset val="100"/>
        <c:tickLblSkip val="21"/>
        <c:tickMarkSkip val="1"/>
        <c:noMultiLvlLbl val="0"/>
      </c:catAx>
      <c:valAx>
        <c:axId val="581831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3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száraznád délipart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[1]Totálpart!$A$51:$A$89</c:f>
              <c:strCache>
                <c:ptCount val="39"/>
                <c:pt idx="0">
                  <c:v>108,1-2 Balatonszentgyörgy</c:v>
                </c:pt>
                <c:pt idx="1">
                  <c:v>110, 1-2 Balatonberény</c:v>
                </c:pt>
                <c:pt idx="2">
                  <c:v>111,1 Balatonberény</c:v>
                </c:pt>
                <c:pt idx="3">
                  <c:v>112, 1-2 Balatonmáriafürdő</c:v>
                </c:pt>
                <c:pt idx="4">
                  <c:v>113, 1-2 Balatonmáriafürdő</c:v>
                </c:pt>
                <c:pt idx="5">
                  <c:v>114, 1-2 Balatonmáriafürdő</c:v>
                </c:pt>
                <c:pt idx="6">
                  <c:v>115, 1-2 Balatonfenyves</c:v>
                </c:pt>
                <c:pt idx="7">
                  <c:v>116, 1-2 Balatonfenyves</c:v>
                </c:pt>
                <c:pt idx="8">
                  <c:v>117, 1-2 Balatonfenyves</c:v>
                </c:pt>
                <c:pt idx="9">
                  <c:v>118, 1-2 Bélatelep</c:v>
                </c:pt>
                <c:pt idx="10">
                  <c:v>119, 1-2 Fonyód</c:v>
                </c:pt>
                <c:pt idx="11">
                  <c:v>120, 2-3 Fonyód</c:v>
                </c:pt>
                <c:pt idx="12">
                  <c:v>121, 1-2 Balatonboglár</c:v>
                </c:pt>
                <c:pt idx="13">
                  <c:v>122, 1-2 Balatonboglár</c:v>
                </c:pt>
                <c:pt idx="14">
                  <c:v>123, 1-2 Balatonboglár</c:v>
                </c:pt>
                <c:pt idx="15">
                  <c:v>124, 1-2 Balatonlelle</c:v>
                </c:pt>
                <c:pt idx="16">
                  <c:v>125, 1-2 Balatonlelle</c:v>
                </c:pt>
                <c:pt idx="17">
                  <c:v>126, 2-3 Balatonszemes</c:v>
                </c:pt>
                <c:pt idx="18">
                  <c:v>127, 1-2 Balatonöszöd</c:v>
                </c:pt>
                <c:pt idx="19">
                  <c:v>128, 1-2 Balatonszárszó</c:v>
                </c:pt>
                <c:pt idx="21">
                  <c:v>129, 1-2 Balatonszárszó</c:v>
                </c:pt>
                <c:pt idx="23">
                  <c:v>132, 1-2 Balatonföldvár</c:v>
                </c:pt>
                <c:pt idx="24">
                  <c:v>133, 1-2 Szántód</c:v>
                </c:pt>
                <c:pt idx="25">
                  <c:v>134, 1-2 Szántód</c:v>
                </c:pt>
                <c:pt idx="26">
                  <c:v>135, 1-2 Zamárdi</c:v>
                </c:pt>
                <c:pt idx="27">
                  <c:v>136, 1-2 Zamárdi</c:v>
                </c:pt>
                <c:pt idx="28">
                  <c:v>137, 1-2 Zamárdi</c:v>
                </c:pt>
                <c:pt idx="29">
                  <c:v>138, 1-2 Siófok</c:v>
                </c:pt>
                <c:pt idx="30">
                  <c:v>139, 1-2 Siófok beton a 142-be mérve</c:v>
                </c:pt>
                <c:pt idx="31">
                  <c:v>142, 1-2 Siófok beton a 139-ről is ide mérve</c:v>
                </c:pt>
                <c:pt idx="32">
                  <c:v>143, Siófok</c:v>
                </c:pt>
                <c:pt idx="33">
                  <c:v>144, 1-2 Siófok</c:v>
                </c:pt>
                <c:pt idx="34">
                  <c:v>145, 1-2 Siófok</c:v>
                </c:pt>
                <c:pt idx="35">
                  <c:v>146, 2-3 Siófok</c:v>
                </c:pt>
                <c:pt idx="36">
                  <c:v>147, 1-2 Balatonvilágos</c:v>
                </c:pt>
                <c:pt idx="37">
                  <c:v>148, 1-2 Balatonvilágos</c:v>
                </c:pt>
                <c:pt idx="38">
                  <c:v>148, 2-3 Balatonvilágos</c:v>
                </c:pt>
              </c:strCache>
            </c:strRef>
          </c:cat>
          <c:val>
            <c:numRef>
              <c:f>[1]Totálpart!$H$51:$H$89</c:f>
              <c:numCache>
                <c:formatCode>General</c:formatCode>
                <c:ptCount val="39"/>
                <c:pt idx="0">
                  <c:v>7643</c:v>
                </c:pt>
                <c:pt idx="1">
                  <c:v>202298</c:v>
                </c:pt>
                <c:pt idx="2">
                  <c:v>59389</c:v>
                </c:pt>
                <c:pt idx="3">
                  <c:v>104908</c:v>
                </c:pt>
                <c:pt idx="4">
                  <c:v>172985</c:v>
                </c:pt>
                <c:pt idx="5">
                  <c:v>22994</c:v>
                </c:pt>
                <c:pt idx="6">
                  <c:v>61571</c:v>
                </c:pt>
                <c:pt idx="7">
                  <c:v>14000</c:v>
                </c:pt>
                <c:pt idx="8">
                  <c:v>27588</c:v>
                </c:pt>
                <c:pt idx="9">
                  <c:v>46604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2760</c:v>
                </c:pt>
                <c:pt idx="23">
                  <c:v>14506</c:v>
                </c:pt>
                <c:pt idx="24">
                  <c:v>45582</c:v>
                </c:pt>
                <c:pt idx="25">
                  <c:v>44802</c:v>
                </c:pt>
                <c:pt idx="26">
                  <c:v>0</c:v>
                </c:pt>
                <c:pt idx="27">
                  <c:v>49096</c:v>
                </c:pt>
                <c:pt idx="28">
                  <c:v>30507</c:v>
                </c:pt>
                <c:pt idx="29">
                  <c:v>4069</c:v>
                </c:pt>
                <c:pt idx="30">
                  <c:v>5909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1861</c:v>
                </c:pt>
                <c:pt idx="36">
                  <c:v>2353</c:v>
                </c:pt>
                <c:pt idx="37">
                  <c:v>0</c:v>
                </c:pt>
                <c:pt idx="38">
                  <c:v>3839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F-4BF1-ADC4-58FF3DE2F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834160"/>
        <c:axId val="581834720"/>
      </c:barChart>
      <c:catAx>
        <c:axId val="58183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34720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58183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34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Vízben nád északi part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[1]Totálpart!$A$3:$A$50</c:f>
              <c:strCache>
                <c:ptCount val="48"/>
                <c:pt idx="0">
                  <c:v>53 Zala torok</c:v>
                </c:pt>
                <c:pt idx="1">
                  <c:v>55,3 Keszthely</c:v>
                </c:pt>
                <c:pt idx="2">
                  <c:v>55, 1-2 Keszthely</c:v>
                </c:pt>
                <c:pt idx="3">
                  <c:v>57, 2-3 Keszthely</c:v>
                </c:pt>
                <c:pt idx="4">
                  <c:v>58 + 59, 2-3 Gyenesdiás</c:v>
                </c:pt>
                <c:pt idx="5">
                  <c:v>60, 2-3 Vonyarcvashegy</c:v>
                </c:pt>
                <c:pt idx="6">
                  <c:v>61, 1-2-3 Balatongyörök</c:v>
                </c:pt>
                <c:pt idx="7">
                  <c:v>62 + 63, 2-3 Balatongyörök, alulról a 3. utcától délre, kis maradék rész</c:v>
                </c:pt>
                <c:pt idx="8">
                  <c:v>63, 1-2 Afrikapark</c:v>
                </c:pt>
                <c:pt idx="9">
                  <c:v>64 + 65 Balatoneerics</c:v>
                </c:pt>
                <c:pt idx="10">
                  <c:v>66, 2-3 Szigliget</c:v>
                </c:pt>
                <c:pt idx="11">
                  <c:v>67, 2-3 Szigliget - Balatontördemic, óriási hajdani nádas és lápvidék</c:v>
                </c:pt>
                <c:pt idx="12">
                  <c:v>68, 2-3 Badacsony</c:v>
                </c:pt>
                <c:pt idx="13">
                  <c:v>69, 1-2 Badacsony</c:v>
                </c:pt>
                <c:pt idx="14">
                  <c:v>72, 2-3 Badacsonyörs</c:v>
                </c:pt>
                <c:pt idx="15">
                  <c:v>73, 1-2 Ábrahámhegy</c:v>
                </c:pt>
                <c:pt idx="16">
                  <c:v>73, 2-3 Ábrahámhegy</c:v>
                </c:pt>
                <c:pt idx="17">
                  <c:v>74, 2-3 Kővágóörs</c:v>
                </c:pt>
                <c:pt idx="18">
                  <c:v>75, 2-3 Révfülöp</c:v>
                </c:pt>
                <c:pt idx="19">
                  <c:v>76, 2-3 Balatonszepezd</c:v>
                </c:pt>
                <c:pt idx="20">
                  <c:v>77, 1-2 Balatonszepezd</c:v>
                </c:pt>
                <c:pt idx="21">
                  <c:v>78, 2-3 Zánka</c:v>
                </c:pt>
                <c:pt idx="22">
                  <c:v>79, 2-3 Vérkút</c:v>
                </c:pt>
                <c:pt idx="23">
                  <c:v>80, 2-3 Balatonakali</c:v>
                </c:pt>
                <c:pt idx="24">
                  <c:v>81, 2-3 Balatonakali</c:v>
                </c:pt>
                <c:pt idx="25">
                  <c:v>82, 2-3 Balatonudvari</c:v>
                </c:pt>
                <c:pt idx="26">
                  <c:v>83, 2-3 Örvényes</c:v>
                </c:pt>
                <c:pt idx="27">
                  <c:v>84, 1-2 Tihany</c:v>
                </c:pt>
                <c:pt idx="28">
                  <c:v>85, 2-3 Tihany</c:v>
                </c:pt>
                <c:pt idx="29">
                  <c:v>85, 1-2 Tihany</c:v>
                </c:pt>
                <c:pt idx="30">
                  <c:v>87, 2-3 Tihany (Óvár)</c:v>
                </c:pt>
                <c:pt idx="31">
                  <c:v>86, 2-3 Tihany (Diós)</c:v>
                </c:pt>
                <c:pt idx="32">
                  <c:v>86, 1-2 Tihany (Diós)</c:v>
                </c:pt>
                <c:pt idx="33">
                  <c:v>88-89, 2-3 Balatonfüred</c:v>
                </c:pt>
                <c:pt idx="34">
                  <c:v>89, 1-2 Balatonfüred</c:v>
                </c:pt>
                <c:pt idx="35">
                  <c:v>91-92, 2-2-3 Csopak</c:v>
                </c:pt>
                <c:pt idx="36">
                  <c:v>92-93, 3-2-3 Alsóörs</c:v>
                </c:pt>
                <c:pt idx="37">
                  <c:v>93, 1-2 Alsóörs</c:v>
                </c:pt>
                <c:pt idx="38">
                  <c:v>95 Balatonalmádi</c:v>
                </c:pt>
                <c:pt idx="39">
                  <c:v>96-97, 1-2 Vörösberény</c:v>
                </c:pt>
                <c:pt idx="40">
                  <c:v>96-97,2-3 Budatava</c:v>
                </c:pt>
                <c:pt idx="41">
                  <c:v>98,2-3 Fűzfő, a Balaton sarka</c:v>
                </c:pt>
                <c:pt idx="42">
                  <c:v>99, 2-3 Fűzfő</c:v>
                </c:pt>
                <c:pt idx="43">
                  <c:v>102, 2-3 Balatonkenese</c:v>
                </c:pt>
                <c:pt idx="44">
                  <c:v>103, 2-3 Balatonkenese</c:v>
                </c:pt>
                <c:pt idx="45">
                  <c:v>104, 2-3 Akarattya</c:v>
                </c:pt>
                <c:pt idx="46">
                  <c:v>106, 1-2 Aliga</c:v>
                </c:pt>
                <c:pt idx="47">
                  <c:v>106, 2-3 Aliga</c:v>
                </c:pt>
              </c:strCache>
            </c:strRef>
          </c:cat>
          <c:val>
            <c:numRef>
              <c:f>[1]Totálpart!$G$3:$G$50</c:f>
              <c:numCache>
                <c:formatCode>General</c:formatCode>
                <c:ptCount val="48"/>
                <c:pt idx="0">
                  <c:v>244713</c:v>
                </c:pt>
                <c:pt idx="1">
                  <c:v>86423</c:v>
                </c:pt>
                <c:pt idx="2">
                  <c:v>14239</c:v>
                </c:pt>
                <c:pt idx="3">
                  <c:v>3611</c:v>
                </c:pt>
                <c:pt idx="4">
                  <c:v>79980</c:v>
                </c:pt>
                <c:pt idx="5">
                  <c:v>50099</c:v>
                </c:pt>
                <c:pt idx="6">
                  <c:v>106893</c:v>
                </c:pt>
                <c:pt idx="7">
                  <c:v>14334</c:v>
                </c:pt>
                <c:pt idx="8">
                  <c:v>77745</c:v>
                </c:pt>
                <c:pt idx="9">
                  <c:v>107417</c:v>
                </c:pt>
                <c:pt idx="10">
                  <c:v>26846</c:v>
                </c:pt>
                <c:pt idx="11">
                  <c:v>54317</c:v>
                </c:pt>
                <c:pt idx="12">
                  <c:v>61646</c:v>
                </c:pt>
                <c:pt idx="13">
                  <c:v>66661</c:v>
                </c:pt>
                <c:pt idx="14">
                  <c:v>45872</c:v>
                </c:pt>
                <c:pt idx="15">
                  <c:v>44708</c:v>
                </c:pt>
                <c:pt idx="16">
                  <c:v>40930</c:v>
                </c:pt>
                <c:pt idx="17">
                  <c:v>45030</c:v>
                </c:pt>
                <c:pt idx="18">
                  <c:v>30685</c:v>
                </c:pt>
                <c:pt idx="19">
                  <c:v>29409</c:v>
                </c:pt>
                <c:pt idx="20">
                  <c:v>2162</c:v>
                </c:pt>
                <c:pt idx="21">
                  <c:v>42068</c:v>
                </c:pt>
                <c:pt idx="22">
                  <c:v>32017</c:v>
                </c:pt>
                <c:pt idx="23">
                  <c:v>44310</c:v>
                </c:pt>
                <c:pt idx="24">
                  <c:v>88347</c:v>
                </c:pt>
                <c:pt idx="25">
                  <c:v>106004</c:v>
                </c:pt>
                <c:pt idx="26">
                  <c:v>557837</c:v>
                </c:pt>
                <c:pt idx="27">
                  <c:v>79926</c:v>
                </c:pt>
                <c:pt idx="28">
                  <c:v>95487</c:v>
                </c:pt>
                <c:pt idx="29">
                  <c:v>500</c:v>
                </c:pt>
                <c:pt idx="30">
                  <c:v>3006</c:v>
                </c:pt>
                <c:pt idx="31">
                  <c:v>41732</c:v>
                </c:pt>
                <c:pt idx="32">
                  <c:v>58743</c:v>
                </c:pt>
                <c:pt idx="33">
                  <c:v>9637</c:v>
                </c:pt>
                <c:pt idx="34">
                  <c:v>116436</c:v>
                </c:pt>
                <c:pt idx="35">
                  <c:v>170508</c:v>
                </c:pt>
                <c:pt idx="36">
                  <c:v>82783</c:v>
                </c:pt>
                <c:pt idx="37">
                  <c:v>146512</c:v>
                </c:pt>
                <c:pt idx="38">
                  <c:v>37727</c:v>
                </c:pt>
                <c:pt idx="39">
                  <c:v>92402</c:v>
                </c:pt>
                <c:pt idx="40">
                  <c:v>11578</c:v>
                </c:pt>
                <c:pt idx="41">
                  <c:v>54094</c:v>
                </c:pt>
                <c:pt idx="42">
                  <c:v>43850</c:v>
                </c:pt>
                <c:pt idx="43">
                  <c:v>49614</c:v>
                </c:pt>
                <c:pt idx="44">
                  <c:v>1594</c:v>
                </c:pt>
                <c:pt idx="45">
                  <c:v>5221</c:v>
                </c:pt>
                <c:pt idx="46">
                  <c:v>23692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C-47EB-9985-4FD8884B4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837520"/>
        <c:axId val="581838080"/>
      </c:barChart>
      <c:catAx>
        <c:axId val="58183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38080"/>
        <c:crosses val="autoZero"/>
        <c:auto val="1"/>
        <c:lblAlgn val="ctr"/>
        <c:lblOffset val="100"/>
        <c:tickLblSkip val="20"/>
        <c:tickMarkSkip val="1"/>
        <c:noMultiLvlLbl val="0"/>
      </c:catAx>
      <c:valAx>
        <c:axId val="581838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37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száraznád északi part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[1]Totálpart!$A$3:$A$50</c:f>
              <c:strCache>
                <c:ptCount val="48"/>
                <c:pt idx="0">
                  <c:v>53 Zala torok</c:v>
                </c:pt>
                <c:pt idx="1">
                  <c:v>55,3 Keszthely</c:v>
                </c:pt>
                <c:pt idx="2">
                  <c:v>55, 1-2 Keszthely</c:v>
                </c:pt>
                <c:pt idx="3">
                  <c:v>57, 2-3 Keszthely</c:v>
                </c:pt>
                <c:pt idx="4">
                  <c:v>58 + 59, 2-3 Gyenesdiás</c:v>
                </c:pt>
                <c:pt idx="5">
                  <c:v>60, 2-3 Vonyarcvashegy</c:v>
                </c:pt>
                <c:pt idx="6">
                  <c:v>61, 1-2-3 Balatongyörök</c:v>
                </c:pt>
                <c:pt idx="7">
                  <c:v>62 + 63, 2-3 Balatongyörök, alulról a 3. utcától délre, kis maradék rész</c:v>
                </c:pt>
                <c:pt idx="8">
                  <c:v>63, 1-2 Afrikapark</c:v>
                </c:pt>
                <c:pt idx="9">
                  <c:v>64 + 65 Balatoneerics</c:v>
                </c:pt>
                <c:pt idx="10">
                  <c:v>66, 2-3 Szigliget</c:v>
                </c:pt>
                <c:pt idx="11">
                  <c:v>67, 2-3 Szigliget - Balatontördemic, óriási hajdani nádas és lápvidék</c:v>
                </c:pt>
                <c:pt idx="12">
                  <c:v>68, 2-3 Badacsony</c:v>
                </c:pt>
                <c:pt idx="13">
                  <c:v>69, 1-2 Badacsony</c:v>
                </c:pt>
                <c:pt idx="14">
                  <c:v>72, 2-3 Badacsonyörs</c:v>
                </c:pt>
                <c:pt idx="15">
                  <c:v>73, 1-2 Ábrahámhegy</c:v>
                </c:pt>
                <c:pt idx="16">
                  <c:v>73, 2-3 Ábrahámhegy</c:v>
                </c:pt>
                <c:pt idx="17">
                  <c:v>74, 2-3 Kővágóörs</c:v>
                </c:pt>
                <c:pt idx="18">
                  <c:v>75, 2-3 Révfülöp</c:v>
                </c:pt>
                <c:pt idx="19">
                  <c:v>76, 2-3 Balatonszepezd</c:v>
                </c:pt>
                <c:pt idx="20">
                  <c:v>77, 1-2 Balatonszepezd</c:v>
                </c:pt>
                <c:pt idx="21">
                  <c:v>78, 2-3 Zánka</c:v>
                </c:pt>
                <c:pt idx="22">
                  <c:v>79, 2-3 Vérkút</c:v>
                </c:pt>
                <c:pt idx="23">
                  <c:v>80, 2-3 Balatonakali</c:v>
                </c:pt>
                <c:pt idx="24">
                  <c:v>81, 2-3 Balatonakali</c:v>
                </c:pt>
                <c:pt idx="25">
                  <c:v>82, 2-3 Balatonudvari</c:v>
                </c:pt>
                <c:pt idx="26">
                  <c:v>83, 2-3 Örvényes</c:v>
                </c:pt>
                <c:pt idx="27">
                  <c:v>84, 1-2 Tihany</c:v>
                </c:pt>
                <c:pt idx="28">
                  <c:v>85, 2-3 Tihany</c:v>
                </c:pt>
                <c:pt idx="29">
                  <c:v>85, 1-2 Tihany</c:v>
                </c:pt>
                <c:pt idx="30">
                  <c:v>87, 2-3 Tihany (Óvár)</c:v>
                </c:pt>
                <c:pt idx="31">
                  <c:v>86, 2-3 Tihany (Diós)</c:v>
                </c:pt>
                <c:pt idx="32">
                  <c:v>86, 1-2 Tihany (Diós)</c:v>
                </c:pt>
                <c:pt idx="33">
                  <c:v>88-89, 2-3 Balatonfüred</c:v>
                </c:pt>
                <c:pt idx="34">
                  <c:v>89, 1-2 Balatonfüred</c:v>
                </c:pt>
                <c:pt idx="35">
                  <c:v>91-92, 2-2-3 Csopak</c:v>
                </c:pt>
                <c:pt idx="36">
                  <c:v>92-93, 3-2-3 Alsóörs</c:v>
                </c:pt>
                <c:pt idx="37">
                  <c:v>93, 1-2 Alsóörs</c:v>
                </c:pt>
                <c:pt idx="38">
                  <c:v>95 Balatonalmádi</c:v>
                </c:pt>
                <c:pt idx="39">
                  <c:v>96-97, 1-2 Vörösberény</c:v>
                </c:pt>
                <c:pt idx="40">
                  <c:v>96-97,2-3 Budatava</c:v>
                </c:pt>
                <c:pt idx="41">
                  <c:v>98,2-3 Fűzfő, a Balaton sarka</c:v>
                </c:pt>
                <c:pt idx="42">
                  <c:v>99, 2-3 Fűzfő</c:v>
                </c:pt>
                <c:pt idx="43">
                  <c:v>102, 2-3 Balatonkenese</c:v>
                </c:pt>
                <c:pt idx="44">
                  <c:v>103, 2-3 Balatonkenese</c:v>
                </c:pt>
                <c:pt idx="45">
                  <c:v>104, 2-3 Akarattya</c:v>
                </c:pt>
                <c:pt idx="46">
                  <c:v>106, 1-2 Aliga</c:v>
                </c:pt>
                <c:pt idx="47">
                  <c:v>106, 2-3 Aliga</c:v>
                </c:pt>
              </c:strCache>
            </c:strRef>
          </c:cat>
          <c:val>
            <c:numRef>
              <c:f>[1]Totálpart!$H$3:$H$50</c:f>
              <c:numCache>
                <c:formatCode>General</c:formatCode>
                <c:ptCount val="48"/>
                <c:pt idx="0">
                  <c:v>586039</c:v>
                </c:pt>
                <c:pt idx="1">
                  <c:v>57520</c:v>
                </c:pt>
                <c:pt idx="2">
                  <c:v>0</c:v>
                </c:pt>
                <c:pt idx="3">
                  <c:v>0</c:v>
                </c:pt>
                <c:pt idx="4">
                  <c:v>37909</c:v>
                </c:pt>
                <c:pt idx="5">
                  <c:v>43617</c:v>
                </c:pt>
                <c:pt idx="6">
                  <c:v>138938</c:v>
                </c:pt>
                <c:pt idx="7">
                  <c:v>21834</c:v>
                </c:pt>
                <c:pt idx="8">
                  <c:v>292049</c:v>
                </c:pt>
                <c:pt idx="9">
                  <c:v>432208</c:v>
                </c:pt>
                <c:pt idx="10">
                  <c:v>128234</c:v>
                </c:pt>
                <c:pt idx="11">
                  <c:v>1345948</c:v>
                </c:pt>
                <c:pt idx="12">
                  <c:v>299033</c:v>
                </c:pt>
                <c:pt idx="13">
                  <c:v>174405</c:v>
                </c:pt>
                <c:pt idx="14">
                  <c:v>61345</c:v>
                </c:pt>
                <c:pt idx="15">
                  <c:v>52149</c:v>
                </c:pt>
                <c:pt idx="16">
                  <c:v>47596</c:v>
                </c:pt>
                <c:pt idx="17">
                  <c:v>68426</c:v>
                </c:pt>
                <c:pt idx="18">
                  <c:v>32953</c:v>
                </c:pt>
                <c:pt idx="19">
                  <c:v>26246</c:v>
                </c:pt>
                <c:pt idx="20">
                  <c:v>0</c:v>
                </c:pt>
                <c:pt idx="21">
                  <c:v>53526</c:v>
                </c:pt>
                <c:pt idx="22">
                  <c:v>141371</c:v>
                </c:pt>
                <c:pt idx="23">
                  <c:v>60119</c:v>
                </c:pt>
                <c:pt idx="24">
                  <c:v>57639</c:v>
                </c:pt>
                <c:pt idx="25">
                  <c:v>244400</c:v>
                </c:pt>
                <c:pt idx="26">
                  <c:v>78248</c:v>
                </c:pt>
                <c:pt idx="27">
                  <c:v>67687</c:v>
                </c:pt>
                <c:pt idx="28">
                  <c:v>2532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89061</c:v>
                </c:pt>
                <c:pt idx="33">
                  <c:v>0</c:v>
                </c:pt>
                <c:pt idx="34">
                  <c:v>92501</c:v>
                </c:pt>
                <c:pt idx="35">
                  <c:v>213520</c:v>
                </c:pt>
                <c:pt idx="36">
                  <c:v>126172</c:v>
                </c:pt>
                <c:pt idx="37">
                  <c:v>13438</c:v>
                </c:pt>
                <c:pt idx="38">
                  <c:v>53498</c:v>
                </c:pt>
                <c:pt idx="39">
                  <c:v>194089</c:v>
                </c:pt>
                <c:pt idx="40">
                  <c:v>0</c:v>
                </c:pt>
                <c:pt idx="41">
                  <c:v>103097</c:v>
                </c:pt>
                <c:pt idx="42">
                  <c:v>4091</c:v>
                </c:pt>
                <c:pt idx="43">
                  <c:v>81431</c:v>
                </c:pt>
                <c:pt idx="44">
                  <c:v>10401</c:v>
                </c:pt>
                <c:pt idx="45">
                  <c:v>0</c:v>
                </c:pt>
                <c:pt idx="46">
                  <c:v>15252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F-4F80-8AB8-61180EB59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840880"/>
        <c:axId val="581841440"/>
      </c:barChart>
      <c:catAx>
        <c:axId val="58184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41440"/>
        <c:crosses val="autoZero"/>
        <c:auto val="1"/>
        <c:lblAlgn val="ctr"/>
        <c:lblOffset val="100"/>
        <c:tickLblSkip val="20"/>
        <c:tickMarkSkip val="1"/>
        <c:noMultiLvlLbl val="0"/>
      </c:catAx>
      <c:valAx>
        <c:axId val="581841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40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Vízben nád északi part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[1]Totálpart!$A$3:$A$50</c:f>
              <c:strCache>
                <c:ptCount val="48"/>
                <c:pt idx="0">
                  <c:v>53 Zala torok</c:v>
                </c:pt>
                <c:pt idx="1">
                  <c:v>55,3 Keszthely</c:v>
                </c:pt>
                <c:pt idx="2">
                  <c:v>55, 1-2 Keszthely</c:v>
                </c:pt>
                <c:pt idx="3">
                  <c:v>57, 2-3 Keszthely</c:v>
                </c:pt>
                <c:pt idx="4">
                  <c:v>58 + 59, 2-3 Gyenesdiás</c:v>
                </c:pt>
                <c:pt idx="5">
                  <c:v>60, 2-3 Vonyarcvashegy</c:v>
                </c:pt>
                <c:pt idx="6">
                  <c:v>61, 1-2-3 Balatongyörök</c:v>
                </c:pt>
                <c:pt idx="7">
                  <c:v>62 + 63, 2-3 Balatongyörök, alulról a 3. utcától délre, kis maradék rész</c:v>
                </c:pt>
                <c:pt idx="8">
                  <c:v>63, 1-2 Afrikapark</c:v>
                </c:pt>
                <c:pt idx="9">
                  <c:v>64 + 65 Balatoneerics</c:v>
                </c:pt>
                <c:pt idx="10">
                  <c:v>66, 2-3 Szigliget</c:v>
                </c:pt>
                <c:pt idx="11">
                  <c:v>67, 2-3 Szigliget - Balatontördemic, óriási hajdani nádas és lápvidék</c:v>
                </c:pt>
                <c:pt idx="12">
                  <c:v>68, 2-3 Badacsony</c:v>
                </c:pt>
                <c:pt idx="13">
                  <c:v>69, 1-2 Badacsony</c:v>
                </c:pt>
                <c:pt idx="14">
                  <c:v>72, 2-3 Badacsonyörs</c:v>
                </c:pt>
                <c:pt idx="15">
                  <c:v>73, 1-2 Ábrahámhegy</c:v>
                </c:pt>
                <c:pt idx="16">
                  <c:v>73, 2-3 Ábrahámhegy</c:v>
                </c:pt>
                <c:pt idx="17">
                  <c:v>74, 2-3 Kővágóörs</c:v>
                </c:pt>
                <c:pt idx="18">
                  <c:v>75, 2-3 Révfülöp</c:v>
                </c:pt>
                <c:pt idx="19">
                  <c:v>76, 2-3 Balatonszepezd</c:v>
                </c:pt>
                <c:pt idx="20">
                  <c:v>77, 1-2 Balatonszepezd</c:v>
                </c:pt>
                <c:pt idx="21">
                  <c:v>78, 2-3 Zánka</c:v>
                </c:pt>
                <c:pt idx="22">
                  <c:v>79, 2-3 Vérkút</c:v>
                </c:pt>
                <c:pt idx="23">
                  <c:v>80, 2-3 Balatonakali</c:v>
                </c:pt>
                <c:pt idx="24">
                  <c:v>81, 2-3 Balatonakali</c:v>
                </c:pt>
                <c:pt idx="25">
                  <c:v>82, 2-3 Balatonudvari</c:v>
                </c:pt>
                <c:pt idx="26">
                  <c:v>83, 2-3 Örvényes</c:v>
                </c:pt>
                <c:pt idx="27">
                  <c:v>84, 1-2 Tihany</c:v>
                </c:pt>
                <c:pt idx="28">
                  <c:v>85, 2-3 Tihany</c:v>
                </c:pt>
                <c:pt idx="29">
                  <c:v>85, 1-2 Tihany</c:v>
                </c:pt>
                <c:pt idx="30">
                  <c:v>87, 2-3 Tihany (Óvár)</c:v>
                </c:pt>
                <c:pt idx="31">
                  <c:v>86, 2-3 Tihany (Diós)</c:v>
                </c:pt>
                <c:pt idx="32">
                  <c:v>86, 1-2 Tihany (Diós)</c:v>
                </c:pt>
                <c:pt idx="33">
                  <c:v>88-89, 2-3 Balatonfüred</c:v>
                </c:pt>
                <c:pt idx="34">
                  <c:v>89, 1-2 Balatonfüred</c:v>
                </c:pt>
                <c:pt idx="35">
                  <c:v>91-92, 2-2-3 Csopak</c:v>
                </c:pt>
                <c:pt idx="36">
                  <c:v>92-93, 3-2-3 Alsóörs</c:v>
                </c:pt>
                <c:pt idx="37">
                  <c:v>93, 1-2 Alsóörs</c:v>
                </c:pt>
                <c:pt idx="38">
                  <c:v>95 Balatonalmádi</c:v>
                </c:pt>
                <c:pt idx="39">
                  <c:v>96-97, 1-2 Vörösberény</c:v>
                </c:pt>
                <c:pt idx="40">
                  <c:v>96-97,2-3 Budatava</c:v>
                </c:pt>
                <c:pt idx="41">
                  <c:v>98,2-3 Fűzfő, a Balaton sarka</c:v>
                </c:pt>
                <c:pt idx="42">
                  <c:v>99, 2-3 Fűzfő</c:v>
                </c:pt>
                <c:pt idx="43">
                  <c:v>102, 2-3 Balatonkenese</c:v>
                </c:pt>
                <c:pt idx="44">
                  <c:v>103, 2-3 Balatonkenese</c:v>
                </c:pt>
                <c:pt idx="45">
                  <c:v>104, 2-3 Akarattya</c:v>
                </c:pt>
                <c:pt idx="46">
                  <c:v>106, 1-2 Aliga</c:v>
                </c:pt>
                <c:pt idx="47">
                  <c:v>106, 2-3 Aliga</c:v>
                </c:pt>
              </c:strCache>
            </c:strRef>
          </c:cat>
          <c:val>
            <c:numRef>
              <c:f>[1]Totálpart!$G$3:$G$50</c:f>
              <c:numCache>
                <c:formatCode>General</c:formatCode>
                <c:ptCount val="48"/>
                <c:pt idx="0">
                  <c:v>244713</c:v>
                </c:pt>
                <c:pt idx="1">
                  <c:v>86423</c:v>
                </c:pt>
                <c:pt idx="2">
                  <c:v>14239</c:v>
                </c:pt>
                <c:pt idx="3">
                  <c:v>3611</c:v>
                </c:pt>
                <c:pt idx="4">
                  <c:v>79980</c:v>
                </c:pt>
                <c:pt idx="5">
                  <c:v>50099</c:v>
                </c:pt>
                <c:pt idx="6">
                  <c:v>106893</c:v>
                </c:pt>
                <c:pt idx="7">
                  <c:v>14334</c:v>
                </c:pt>
                <c:pt idx="8">
                  <c:v>77745</c:v>
                </c:pt>
                <c:pt idx="9">
                  <c:v>107417</c:v>
                </c:pt>
                <c:pt idx="10">
                  <c:v>26846</c:v>
                </c:pt>
                <c:pt idx="11">
                  <c:v>54317</c:v>
                </c:pt>
                <c:pt idx="12">
                  <c:v>61646</c:v>
                </c:pt>
                <c:pt idx="13">
                  <c:v>66661</c:v>
                </c:pt>
                <c:pt idx="14">
                  <c:v>45872</c:v>
                </c:pt>
                <c:pt idx="15">
                  <c:v>44708</c:v>
                </c:pt>
                <c:pt idx="16">
                  <c:v>40930</c:v>
                </c:pt>
                <c:pt idx="17">
                  <c:v>45030</c:v>
                </c:pt>
                <c:pt idx="18">
                  <c:v>30685</c:v>
                </c:pt>
                <c:pt idx="19">
                  <c:v>29409</c:v>
                </c:pt>
                <c:pt idx="20">
                  <c:v>2162</c:v>
                </c:pt>
                <c:pt idx="21">
                  <c:v>42068</c:v>
                </c:pt>
                <c:pt idx="22">
                  <c:v>32017</c:v>
                </c:pt>
                <c:pt idx="23">
                  <c:v>44310</c:v>
                </c:pt>
                <c:pt idx="24">
                  <c:v>88347</c:v>
                </c:pt>
                <c:pt idx="25">
                  <c:v>106004</c:v>
                </c:pt>
                <c:pt idx="26">
                  <c:v>557837</c:v>
                </c:pt>
                <c:pt idx="27">
                  <c:v>79926</c:v>
                </c:pt>
                <c:pt idx="28">
                  <c:v>95487</c:v>
                </c:pt>
                <c:pt idx="29">
                  <c:v>500</c:v>
                </c:pt>
                <c:pt idx="30">
                  <c:v>3006</c:v>
                </c:pt>
                <c:pt idx="31">
                  <c:v>41732</c:v>
                </c:pt>
                <c:pt idx="32">
                  <c:v>58743</c:v>
                </c:pt>
                <c:pt idx="33">
                  <c:v>9637</c:v>
                </c:pt>
                <c:pt idx="34">
                  <c:v>116436</c:v>
                </c:pt>
                <c:pt idx="35">
                  <c:v>170508</c:v>
                </c:pt>
                <c:pt idx="36">
                  <c:v>82783</c:v>
                </c:pt>
                <c:pt idx="37">
                  <c:v>146512</c:v>
                </c:pt>
                <c:pt idx="38">
                  <c:v>37727</c:v>
                </c:pt>
                <c:pt idx="39">
                  <c:v>92402</c:v>
                </c:pt>
                <c:pt idx="40">
                  <c:v>11578</c:v>
                </c:pt>
                <c:pt idx="41">
                  <c:v>54094</c:v>
                </c:pt>
                <c:pt idx="42">
                  <c:v>43850</c:v>
                </c:pt>
                <c:pt idx="43">
                  <c:v>49614</c:v>
                </c:pt>
                <c:pt idx="44">
                  <c:v>1594</c:v>
                </c:pt>
                <c:pt idx="45">
                  <c:v>5221</c:v>
                </c:pt>
                <c:pt idx="46">
                  <c:v>23692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6-4C17-AACF-B44EFD385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844240"/>
        <c:axId val="581844800"/>
      </c:barChart>
      <c:catAx>
        <c:axId val="58184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44800"/>
        <c:crosses val="autoZero"/>
        <c:auto val="1"/>
        <c:lblAlgn val="ctr"/>
        <c:lblOffset val="100"/>
        <c:tickLblSkip val="20"/>
        <c:tickMarkSkip val="1"/>
        <c:noMultiLvlLbl val="0"/>
      </c:catAx>
      <c:valAx>
        <c:axId val="58184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4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száraznád északi part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[1]Totálpart!$A$3:$A$50</c:f>
              <c:strCache>
                <c:ptCount val="48"/>
                <c:pt idx="0">
                  <c:v>53 Zala torok</c:v>
                </c:pt>
                <c:pt idx="1">
                  <c:v>55,3 Keszthely</c:v>
                </c:pt>
                <c:pt idx="2">
                  <c:v>55, 1-2 Keszthely</c:v>
                </c:pt>
                <c:pt idx="3">
                  <c:v>57, 2-3 Keszthely</c:v>
                </c:pt>
                <c:pt idx="4">
                  <c:v>58 + 59, 2-3 Gyenesdiás</c:v>
                </c:pt>
                <c:pt idx="5">
                  <c:v>60, 2-3 Vonyarcvashegy</c:v>
                </c:pt>
                <c:pt idx="6">
                  <c:v>61, 1-2-3 Balatongyörök</c:v>
                </c:pt>
                <c:pt idx="7">
                  <c:v>62 + 63, 2-3 Balatongyörök, alulról a 3. utcától délre, kis maradék rész</c:v>
                </c:pt>
                <c:pt idx="8">
                  <c:v>63, 1-2 Afrikapark</c:v>
                </c:pt>
                <c:pt idx="9">
                  <c:v>64 + 65 Balatoneerics</c:v>
                </c:pt>
                <c:pt idx="10">
                  <c:v>66, 2-3 Szigliget</c:v>
                </c:pt>
                <c:pt idx="11">
                  <c:v>67, 2-3 Szigliget - Balatontördemic, óriási hajdani nádas és lápvidék</c:v>
                </c:pt>
                <c:pt idx="12">
                  <c:v>68, 2-3 Badacsony</c:v>
                </c:pt>
                <c:pt idx="13">
                  <c:v>69, 1-2 Badacsony</c:v>
                </c:pt>
                <c:pt idx="14">
                  <c:v>72, 2-3 Badacsonyörs</c:v>
                </c:pt>
                <c:pt idx="15">
                  <c:v>73, 1-2 Ábrahámhegy</c:v>
                </c:pt>
                <c:pt idx="16">
                  <c:v>73, 2-3 Ábrahámhegy</c:v>
                </c:pt>
                <c:pt idx="17">
                  <c:v>74, 2-3 Kővágóörs</c:v>
                </c:pt>
                <c:pt idx="18">
                  <c:v>75, 2-3 Révfülöp</c:v>
                </c:pt>
                <c:pt idx="19">
                  <c:v>76, 2-3 Balatonszepezd</c:v>
                </c:pt>
                <c:pt idx="20">
                  <c:v>77, 1-2 Balatonszepezd</c:v>
                </c:pt>
                <c:pt idx="21">
                  <c:v>78, 2-3 Zánka</c:v>
                </c:pt>
                <c:pt idx="22">
                  <c:v>79, 2-3 Vérkút</c:v>
                </c:pt>
                <c:pt idx="23">
                  <c:v>80, 2-3 Balatonakali</c:v>
                </c:pt>
                <c:pt idx="24">
                  <c:v>81, 2-3 Balatonakali</c:v>
                </c:pt>
                <c:pt idx="25">
                  <c:v>82, 2-3 Balatonudvari</c:v>
                </c:pt>
                <c:pt idx="26">
                  <c:v>83, 2-3 Örvényes</c:v>
                </c:pt>
                <c:pt idx="27">
                  <c:v>84, 1-2 Tihany</c:v>
                </c:pt>
                <c:pt idx="28">
                  <c:v>85, 2-3 Tihany</c:v>
                </c:pt>
                <c:pt idx="29">
                  <c:v>85, 1-2 Tihany</c:v>
                </c:pt>
                <c:pt idx="30">
                  <c:v>87, 2-3 Tihany (Óvár)</c:v>
                </c:pt>
                <c:pt idx="31">
                  <c:v>86, 2-3 Tihany (Diós)</c:v>
                </c:pt>
                <c:pt idx="32">
                  <c:v>86, 1-2 Tihany (Diós)</c:v>
                </c:pt>
                <c:pt idx="33">
                  <c:v>88-89, 2-3 Balatonfüred</c:v>
                </c:pt>
                <c:pt idx="34">
                  <c:v>89, 1-2 Balatonfüred</c:v>
                </c:pt>
                <c:pt idx="35">
                  <c:v>91-92, 2-2-3 Csopak</c:v>
                </c:pt>
                <c:pt idx="36">
                  <c:v>92-93, 3-2-3 Alsóörs</c:v>
                </c:pt>
                <c:pt idx="37">
                  <c:v>93, 1-2 Alsóörs</c:v>
                </c:pt>
                <c:pt idx="38">
                  <c:v>95 Balatonalmádi</c:v>
                </c:pt>
                <c:pt idx="39">
                  <c:v>96-97, 1-2 Vörösberény</c:v>
                </c:pt>
                <c:pt idx="40">
                  <c:v>96-97,2-3 Budatava</c:v>
                </c:pt>
                <c:pt idx="41">
                  <c:v>98,2-3 Fűzfő, a Balaton sarka</c:v>
                </c:pt>
                <c:pt idx="42">
                  <c:v>99, 2-3 Fűzfő</c:v>
                </c:pt>
                <c:pt idx="43">
                  <c:v>102, 2-3 Balatonkenese</c:v>
                </c:pt>
                <c:pt idx="44">
                  <c:v>103, 2-3 Balatonkenese</c:v>
                </c:pt>
                <c:pt idx="45">
                  <c:v>104, 2-3 Akarattya</c:v>
                </c:pt>
                <c:pt idx="46">
                  <c:v>106, 1-2 Aliga</c:v>
                </c:pt>
                <c:pt idx="47">
                  <c:v>106, 2-3 Aliga</c:v>
                </c:pt>
              </c:strCache>
            </c:strRef>
          </c:cat>
          <c:val>
            <c:numRef>
              <c:f>[1]Totálpart!$H$3:$H$50</c:f>
              <c:numCache>
                <c:formatCode>General</c:formatCode>
                <c:ptCount val="48"/>
                <c:pt idx="0">
                  <c:v>586039</c:v>
                </c:pt>
                <c:pt idx="1">
                  <c:v>57520</c:v>
                </c:pt>
                <c:pt idx="2">
                  <c:v>0</c:v>
                </c:pt>
                <c:pt idx="3">
                  <c:v>0</c:v>
                </c:pt>
                <c:pt idx="4">
                  <c:v>37909</c:v>
                </c:pt>
                <c:pt idx="5">
                  <c:v>43617</c:v>
                </c:pt>
                <c:pt idx="6">
                  <c:v>138938</c:v>
                </c:pt>
                <c:pt idx="7">
                  <c:v>21834</c:v>
                </c:pt>
                <c:pt idx="8">
                  <c:v>292049</c:v>
                </c:pt>
                <c:pt idx="9">
                  <c:v>432208</c:v>
                </c:pt>
                <c:pt idx="10">
                  <c:v>128234</c:v>
                </c:pt>
                <c:pt idx="11">
                  <c:v>1345948</c:v>
                </c:pt>
                <c:pt idx="12">
                  <c:v>299033</c:v>
                </c:pt>
                <c:pt idx="13">
                  <c:v>174405</c:v>
                </c:pt>
                <c:pt idx="14">
                  <c:v>61345</c:v>
                </c:pt>
                <c:pt idx="15">
                  <c:v>52149</c:v>
                </c:pt>
                <c:pt idx="16">
                  <c:v>47596</c:v>
                </c:pt>
                <c:pt idx="17">
                  <c:v>68426</c:v>
                </c:pt>
                <c:pt idx="18">
                  <c:v>32953</c:v>
                </c:pt>
                <c:pt idx="19">
                  <c:v>26246</c:v>
                </c:pt>
                <c:pt idx="20">
                  <c:v>0</c:v>
                </c:pt>
                <c:pt idx="21">
                  <c:v>53526</c:v>
                </c:pt>
                <c:pt idx="22">
                  <c:v>141371</c:v>
                </c:pt>
                <c:pt idx="23">
                  <c:v>60119</c:v>
                </c:pt>
                <c:pt idx="24">
                  <c:v>57639</c:v>
                </c:pt>
                <c:pt idx="25">
                  <c:v>244400</c:v>
                </c:pt>
                <c:pt idx="26">
                  <c:v>78248</c:v>
                </c:pt>
                <c:pt idx="27">
                  <c:v>67687</c:v>
                </c:pt>
                <c:pt idx="28">
                  <c:v>2532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89061</c:v>
                </c:pt>
                <c:pt idx="33">
                  <c:v>0</c:v>
                </c:pt>
                <c:pt idx="34">
                  <c:v>92501</c:v>
                </c:pt>
                <c:pt idx="35">
                  <c:v>213520</c:v>
                </c:pt>
                <c:pt idx="36">
                  <c:v>126172</c:v>
                </c:pt>
                <c:pt idx="37">
                  <c:v>13438</c:v>
                </c:pt>
                <c:pt idx="38">
                  <c:v>53498</c:v>
                </c:pt>
                <c:pt idx="39">
                  <c:v>194089</c:v>
                </c:pt>
                <c:pt idx="40">
                  <c:v>0</c:v>
                </c:pt>
                <c:pt idx="41">
                  <c:v>103097</c:v>
                </c:pt>
                <c:pt idx="42">
                  <c:v>4091</c:v>
                </c:pt>
                <c:pt idx="43">
                  <c:v>81431</c:v>
                </c:pt>
                <c:pt idx="44">
                  <c:v>10401</c:v>
                </c:pt>
                <c:pt idx="45">
                  <c:v>0</c:v>
                </c:pt>
                <c:pt idx="46">
                  <c:v>15252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8-44B4-A241-703146098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847600"/>
        <c:axId val="581766528"/>
      </c:barChart>
      <c:catAx>
        <c:axId val="58184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766528"/>
        <c:crosses val="autoZero"/>
        <c:auto val="1"/>
        <c:lblAlgn val="ctr"/>
        <c:lblOffset val="100"/>
        <c:tickLblSkip val="20"/>
        <c:tickMarkSkip val="1"/>
        <c:noMultiLvlLbl val="0"/>
      </c:catAx>
      <c:valAx>
        <c:axId val="58176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47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Vizben nád déli part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[1]Totálpart!$A$51:$A$89</c:f>
              <c:strCache>
                <c:ptCount val="39"/>
                <c:pt idx="0">
                  <c:v>108,1-2 Balatonszentgyörgy</c:v>
                </c:pt>
                <c:pt idx="1">
                  <c:v>110, 1-2 Balatonberény</c:v>
                </c:pt>
                <c:pt idx="2">
                  <c:v>111,1 Balatonberény</c:v>
                </c:pt>
                <c:pt idx="3">
                  <c:v>112, 1-2 Balatonmáriafürdő</c:v>
                </c:pt>
                <c:pt idx="4">
                  <c:v>113, 1-2 Balatonmáriafürdő</c:v>
                </c:pt>
                <c:pt idx="5">
                  <c:v>114, 1-2 Balatonmáriafürdő</c:v>
                </c:pt>
                <c:pt idx="6">
                  <c:v>115, 1-2 Balatonfenyves</c:v>
                </c:pt>
                <c:pt idx="7">
                  <c:v>116, 1-2 Balatonfenyves</c:v>
                </c:pt>
                <c:pt idx="8">
                  <c:v>117, 1-2 Balatonfenyves</c:v>
                </c:pt>
                <c:pt idx="9">
                  <c:v>118, 1-2 Bélatelep</c:v>
                </c:pt>
                <c:pt idx="10">
                  <c:v>119, 1-2 Fonyód</c:v>
                </c:pt>
                <c:pt idx="11">
                  <c:v>120, 2-3 Fonyód</c:v>
                </c:pt>
                <c:pt idx="12">
                  <c:v>121, 1-2 Balatonboglár</c:v>
                </c:pt>
                <c:pt idx="13">
                  <c:v>122, 1-2 Balatonboglár</c:v>
                </c:pt>
                <c:pt idx="14">
                  <c:v>123, 1-2 Balatonboglár</c:v>
                </c:pt>
                <c:pt idx="15">
                  <c:v>124, 1-2 Balatonlelle</c:v>
                </c:pt>
                <c:pt idx="16">
                  <c:v>125, 1-2 Balatonlelle</c:v>
                </c:pt>
                <c:pt idx="17">
                  <c:v>126, 2-3 Balatonszemes</c:v>
                </c:pt>
                <c:pt idx="18">
                  <c:v>127, 1-2 Balatonöszöd</c:v>
                </c:pt>
                <c:pt idx="19">
                  <c:v>128, 1-2 Balatonszárszó</c:v>
                </c:pt>
                <c:pt idx="21">
                  <c:v>129, 1-2 Balatonszárszó</c:v>
                </c:pt>
                <c:pt idx="23">
                  <c:v>132, 1-2 Balatonföldvár</c:v>
                </c:pt>
                <c:pt idx="24">
                  <c:v>133, 1-2 Szántód</c:v>
                </c:pt>
                <c:pt idx="25">
                  <c:v>134, 1-2 Szántód</c:v>
                </c:pt>
                <c:pt idx="26">
                  <c:v>135, 1-2 Zamárdi</c:v>
                </c:pt>
                <c:pt idx="27">
                  <c:v>136, 1-2 Zamárdi</c:v>
                </c:pt>
                <c:pt idx="28">
                  <c:v>137, 1-2 Zamárdi</c:v>
                </c:pt>
                <c:pt idx="29">
                  <c:v>138, 1-2 Siófok</c:v>
                </c:pt>
                <c:pt idx="30">
                  <c:v>139, 1-2 Siófok beton a 142-be mérve</c:v>
                </c:pt>
                <c:pt idx="31">
                  <c:v>142, 1-2 Siófok beton a 139-ről is ide mérve</c:v>
                </c:pt>
                <c:pt idx="32">
                  <c:v>143, Siófok</c:v>
                </c:pt>
                <c:pt idx="33">
                  <c:v>144, 1-2 Siófok</c:v>
                </c:pt>
                <c:pt idx="34">
                  <c:v>145, 1-2 Siófok</c:v>
                </c:pt>
                <c:pt idx="35">
                  <c:v>146, 2-3 Siófok</c:v>
                </c:pt>
                <c:pt idx="36">
                  <c:v>147, 1-2 Balatonvilágos</c:v>
                </c:pt>
                <c:pt idx="37">
                  <c:v>148, 1-2 Balatonvilágos</c:v>
                </c:pt>
                <c:pt idx="38">
                  <c:v>148, 2-3 Balatonvilágos</c:v>
                </c:pt>
              </c:strCache>
            </c:strRef>
          </c:cat>
          <c:val>
            <c:numRef>
              <c:f>[1]Totálpart!$G$51:$G$89</c:f>
              <c:numCache>
                <c:formatCode>General</c:formatCode>
                <c:ptCount val="39"/>
                <c:pt idx="0">
                  <c:v>10164</c:v>
                </c:pt>
                <c:pt idx="1">
                  <c:v>75010</c:v>
                </c:pt>
                <c:pt idx="2">
                  <c:v>51905</c:v>
                </c:pt>
                <c:pt idx="3">
                  <c:v>206947</c:v>
                </c:pt>
                <c:pt idx="4">
                  <c:v>128716</c:v>
                </c:pt>
                <c:pt idx="5">
                  <c:v>177054</c:v>
                </c:pt>
                <c:pt idx="6">
                  <c:v>148638</c:v>
                </c:pt>
                <c:pt idx="7">
                  <c:v>65709</c:v>
                </c:pt>
                <c:pt idx="8">
                  <c:v>35184</c:v>
                </c:pt>
                <c:pt idx="9">
                  <c:v>31296</c:v>
                </c:pt>
                <c:pt idx="10">
                  <c:v>25335</c:v>
                </c:pt>
                <c:pt idx="11">
                  <c:v>2275</c:v>
                </c:pt>
                <c:pt idx="12">
                  <c:v>4865</c:v>
                </c:pt>
                <c:pt idx="13">
                  <c:v>9289</c:v>
                </c:pt>
                <c:pt idx="14">
                  <c:v>0</c:v>
                </c:pt>
                <c:pt idx="15">
                  <c:v>0</c:v>
                </c:pt>
                <c:pt idx="16">
                  <c:v>8091</c:v>
                </c:pt>
                <c:pt idx="17">
                  <c:v>46834</c:v>
                </c:pt>
                <c:pt idx="18">
                  <c:v>1600</c:v>
                </c:pt>
                <c:pt idx="19">
                  <c:v>66234</c:v>
                </c:pt>
                <c:pt idx="21">
                  <c:v>11297</c:v>
                </c:pt>
                <c:pt idx="23">
                  <c:v>16313</c:v>
                </c:pt>
                <c:pt idx="24">
                  <c:v>17916</c:v>
                </c:pt>
                <c:pt idx="25">
                  <c:v>43736</c:v>
                </c:pt>
                <c:pt idx="26">
                  <c:v>0</c:v>
                </c:pt>
                <c:pt idx="27">
                  <c:v>30959</c:v>
                </c:pt>
                <c:pt idx="28">
                  <c:v>21774</c:v>
                </c:pt>
                <c:pt idx="29">
                  <c:v>1915</c:v>
                </c:pt>
                <c:pt idx="30">
                  <c:v>7091</c:v>
                </c:pt>
                <c:pt idx="31">
                  <c:v>743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9883</c:v>
                </c:pt>
                <c:pt idx="36">
                  <c:v>3554</c:v>
                </c:pt>
                <c:pt idx="37">
                  <c:v>0</c:v>
                </c:pt>
                <c:pt idx="38">
                  <c:v>14823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3-48AE-A73B-3BF516649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868640"/>
        <c:axId val="537869200"/>
      </c:barChart>
      <c:catAx>
        <c:axId val="53786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69200"/>
        <c:crosses val="autoZero"/>
        <c:auto val="1"/>
        <c:lblAlgn val="ctr"/>
        <c:lblOffset val="100"/>
        <c:tickLblSkip val="21"/>
        <c:tickMarkSkip val="1"/>
        <c:noMultiLvlLbl val="0"/>
      </c:catAx>
      <c:valAx>
        <c:axId val="537869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68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száraznád északi part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[1]Totálpart!$A$3:$A$50</c:f>
              <c:strCache>
                <c:ptCount val="48"/>
                <c:pt idx="0">
                  <c:v>53 Zala torok</c:v>
                </c:pt>
                <c:pt idx="1">
                  <c:v>55,3 Keszthely</c:v>
                </c:pt>
                <c:pt idx="2">
                  <c:v>55, 1-2 Keszthely</c:v>
                </c:pt>
                <c:pt idx="3">
                  <c:v>57, 2-3 Keszthely</c:v>
                </c:pt>
                <c:pt idx="4">
                  <c:v>58 + 59, 2-3 Gyenesdiás</c:v>
                </c:pt>
                <c:pt idx="5">
                  <c:v>60, 2-3 Vonyarcvashegy</c:v>
                </c:pt>
                <c:pt idx="6">
                  <c:v>61, 1-2-3 Balatongyörök</c:v>
                </c:pt>
                <c:pt idx="7">
                  <c:v>62 + 63, 2-3 Balatongyörök, alulról a 3. utcától délre, kis maradék rész</c:v>
                </c:pt>
                <c:pt idx="8">
                  <c:v>63, 1-2 Afrikapark</c:v>
                </c:pt>
                <c:pt idx="9">
                  <c:v>64 + 65 Balatoneerics</c:v>
                </c:pt>
                <c:pt idx="10">
                  <c:v>66, 2-3 Szigliget</c:v>
                </c:pt>
                <c:pt idx="11">
                  <c:v>67, 2-3 Szigliget - Balatontördemic, óriási hajdani nádas és lápvidék</c:v>
                </c:pt>
                <c:pt idx="12">
                  <c:v>68, 2-3 Badacsony</c:v>
                </c:pt>
                <c:pt idx="13">
                  <c:v>69, 1-2 Badacsony</c:v>
                </c:pt>
                <c:pt idx="14">
                  <c:v>72, 2-3 Badacsonyörs</c:v>
                </c:pt>
                <c:pt idx="15">
                  <c:v>73, 1-2 Ábrahámhegy</c:v>
                </c:pt>
                <c:pt idx="16">
                  <c:v>73, 2-3 Ábrahámhegy</c:v>
                </c:pt>
                <c:pt idx="17">
                  <c:v>74, 2-3 Kővágóörs</c:v>
                </c:pt>
                <c:pt idx="18">
                  <c:v>75, 2-3 Révfülöp</c:v>
                </c:pt>
                <c:pt idx="19">
                  <c:v>76, 2-3 Balatonszepezd</c:v>
                </c:pt>
                <c:pt idx="20">
                  <c:v>77, 1-2 Balatonszepezd</c:v>
                </c:pt>
                <c:pt idx="21">
                  <c:v>78, 2-3 Zánka</c:v>
                </c:pt>
                <c:pt idx="22">
                  <c:v>79, 2-3 Vérkút</c:v>
                </c:pt>
                <c:pt idx="23">
                  <c:v>80, 2-3 Balatonakali</c:v>
                </c:pt>
                <c:pt idx="24">
                  <c:v>81, 2-3 Balatonakali</c:v>
                </c:pt>
                <c:pt idx="25">
                  <c:v>82, 2-3 Balatonudvari</c:v>
                </c:pt>
                <c:pt idx="26">
                  <c:v>83, 2-3 Örvényes</c:v>
                </c:pt>
                <c:pt idx="27">
                  <c:v>84, 1-2 Tihany</c:v>
                </c:pt>
                <c:pt idx="28">
                  <c:v>85, 2-3 Tihany</c:v>
                </c:pt>
                <c:pt idx="29">
                  <c:v>85, 1-2 Tihany</c:v>
                </c:pt>
                <c:pt idx="30">
                  <c:v>87, 2-3 Tihany (Óvár)</c:v>
                </c:pt>
                <c:pt idx="31">
                  <c:v>86, 2-3 Tihany (Diós)</c:v>
                </c:pt>
                <c:pt idx="32">
                  <c:v>86, 1-2 Tihany (Diós)</c:v>
                </c:pt>
                <c:pt idx="33">
                  <c:v>88-89, 2-3 Balatonfüred</c:v>
                </c:pt>
                <c:pt idx="34">
                  <c:v>89, 1-2 Balatonfüred</c:v>
                </c:pt>
                <c:pt idx="35">
                  <c:v>91-92, 2-2-3 Csopak</c:v>
                </c:pt>
                <c:pt idx="36">
                  <c:v>92-93, 3-2-3 Alsóörs</c:v>
                </c:pt>
                <c:pt idx="37">
                  <c:v>93, 1-2 Alsóörs</c:v>
                </c:pt>
                <c:pt idx="38">
                  <c:v>95 Balatonalmádi</c:v>
                </c:pt>
                <c:pt idx="39">
                  <c:v>96-97, 1-2 Vörösberény</c:v>
                </c:pt>
                <c:pt idx="40">
                  <c:v>96-97,2-3 Budatava</c:v>
                </c:pt>
                <c:pt idx="41">
                  <c:v>98,2-3 Fűzfő, a Balaton sarka</c:v>
                </c:pt>
                <c:pt idx="42">
                  <c:v>99, 2-3 Fűzfő</c:v>
                </c:pt>
                <c:pt idx="43">
                  <c:v>102, 2-3 Balatonkenese</c:v>
                </c:pt>
                <c:pt idx="44">
                  <c:v>103, 2-3 Balatonkenese</c:v>
                </c:pt>
                <c:pt idx="45">
                  <c:v>104, 2-3 Akarattya</c:v>
                </c:pt>
                <c:pt idx="46">
                  <c:v>106, 1-2 Aliga</c:v>
                </c:pt>
                <c:pt idx="47">
                  <c:v>106, 2-3 Aliga</c:v>
                </c:pt>
              </c:strCache>
            </c:strRef>
          </c:cat>
          <c:val>
            <c:numRef>
              <c:f>[1]Totálpart!$H$3:$H$50</c:f>
              <c:numCache>
                <c:formatCode>General</c:formatCode>
                <c:ptCount val="48"/>
                <c:pt idx="0">
                  <c:v>586039</c:v>
                </c:pt>
                <c:pt idx="1">
                  <c:v>57520</c:v>
                </c:pt>
                <c:pt idx="2">
                  <c:v>0</c:v>
                </c:pt>
                <c:pt idx="3">
                  <c:v>0</c:v>
                </c:pt>
                <c:pt idx="4">
                  <c:v>37909</c:v>
                </c:pt>
                <c:pt idx="5">
                  <c:v>43617</c:v>
                </c:pt>
                <c:pt idx="6">
                  <c:v>138938</c:v>
                </c:pt>
                <c:pt idx="7">
                  <c:v>21834</c:v>
                </c:pt>
                <c:pt idx="8">
                  <c:v>292049</c:v>
                </c:pt>
                <c:pt idx="9">
                  <c:v>432208</c:v>
                </c:pt>
                <c:pt idx="10">
                  <c:v>128234</c:v>
                </c:pt>
                <c:pt idx="11">
                  <c:v>1345948</c:v>
                </c:pt>
                <c:pt idx="12">
                  <c:v>299033</c:v>
                </c:pt>
                <c:pt idx="13">
                  <c:v>174405</c:v>
                </c:pt>
                <c:pt idx="14">
                  <c:v>61345</c:v>
                </c:pt>
                <c:pt idx="15">
                  <c:v>52149</c:v>
                </c:pt>
                <c:pt idx="16">
                  <c:v>47596</c:v>
                </c:pt>
                <c:pt idx="17">
                  <c:v>68426</c:v>
                </c:pt>
                <c:pt idx="18">
                  <c:v>32953</c:v>
                </c:pt>
                <c:pt idx="19">
                  <c:v>26246</c:v>
                </c:pt>
                <c:pt idx="20">
                  <c:v>0</c:v>
                </c:pt>
                <c:pt idx="21">
                  <c:v>53526</c:v>
                </c:pt>
                <c:pt idx="22">
                  <c:v>141371</c:v>
                </c:pt>
                <c:pt idx="23">
                  <c:v>60119</c:v>
                </c:pt>
                <c:pt idx="24">
                  <c:v>57639</c:v>
                </c:pt>
                <c:pt idx="25">
                  <c:v>244400</c:v>
                </c:pt>
                <c:pt idx="26">
                  <c:v>78248</c:v>
                </c:pt>
                <c:pt idx="27">
                  <c:v>67687</c:v>
                </c:pt>
                <c:pt idx="28">
                  <c:v>2532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89061</c:v>
                </c:pt>
                <c:pt idx="33">
                  <c:v>0</c:v>
                </c:pt>
                <c:pt idx="34">
                  <c:v>92501</c:v>
                </c:pt>
                <c:pt idx="35">
                  <c:v>213520</c:v>
                </c:pt>
                <c:pt idx="36">
                  <c:v>126172</c:v>
                </c:pt>
                <c:pt idx="37">
                  <c:v>13438</c:v>
                </c:pt>
                <c:pt idx="38">
                  <c:v>53498</c:v>
                </c:pt>
                <c:pt idx="39">
                  <c:v>194089</c:v>
                </c:pt>
                <c:pt idx="40">
                  <c:v>0</c:v>
                </c:pt>
                <c:pt idx="41">
                  <c:v>103097</c:v>
                </c:pt>
                <c:pt idx="42">
                  <c:v>4091</c:v>
                </c:pt>
                <c:pt idx="43">
                  <c:v>81431</c:v>
                </c:pt>
                <c:pt idx="44">
                  <c:v>10401</c:v>
                </c:pt>
                <c:pt idx="45">
                  <c:v>0</c:v>
                </c:pt>
                <c:pt idx="46">
                  <c:v>15252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1-467C-8B1A-415738FB6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872000"/>
        <c:axId val="537872560"/>
      </c:barChart>
      <c:catAx>
        <c:axId val="53787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72560"/>
        <c:crosses val="autoZero"/>
        <c:auto val="1"/>
        <c:lblAlgn val="ctr"/>
        <c:lblOffset val="100"/>
        <c:tickLblSkip val="20"/>
        <c:tickMarkSkip val="1"/>
        <c:noMultiLvlLbl val="0"/>
      </c:catAx>
      <c:valAx>
        <c:axId val="53787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72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száraznád délipart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[1]Totálpart!$A$51:$A$89</c:f>
              <c:strCache>
                <c:ptCount val="39"/>
                <c:pt idx="0">
                  <c:v>108,1-2 Balatonszentgyörgy</c:v>
                </c:pt>
                <c:pt idx="1">
                  <c:v>110, 1-2 Balatonberény</c:v>
                </c:pt>
                <c:pt idx="2">
                  <c:v>111,1 Balatonberény</c:v>
                </c:pt>
                <c:pt idx="3">
                  <c:v>112, 1-2 Balatonmáriafürdő</c:v>
                </c:pt>
                <c:pt idx="4">
                  <c:v>113, 1-2 Balatonmáriafürdő</c:v>
                </c:pt>
                <c:pt idx="5">
                  <c:v>114, 1-2 Balatonmáriafürdő</c:v>
                </c:pt>
                <c:pt idx="6">
                  <c:v>115, 1-2 Balatonfenyves</c:v>
                </c:pt>
                <c:pt idx="7">
                  <c:v>116, 1-2 Balatonfenyves</c:v>
                </c:pt>
                <c:pt idx="8">
                  <c:v>117, 1-2 Balatonfenyves</c:v>
                </c:pt>
                <c:pt idx="9">
                  <c:v>118, 1-2 Bélatelep</c:v>
                </c:pt>
                <c:pt idx="10">
                  <c:v>119, 1-2 Fonyód</c:v>
                </c:pt>
                <c:pt idx="11">
                  <c:v>120, 2-3 Fonyód</c:v>
                </c:pt>
                <c:pt idx="12">
                  <c:v>121, 1-2 Balatonboglár</c:v>
                </c:pt>
                <c:pt idx="13">
                  <c:v>122, 1-2 Balatonboglár</c:v>
                </c:pt>
                <c:pt idx="14">
                  <c:v>123, 1-2 Balatonboglár</c:v>
                </c:pt>
                <c:pt idx="15">
                  <c:v>124, 1-2 Balatonlelle</c:v>
                </c:pt>
                <c:pt idx="16">
                  <c:v>125, 1-2 Balatonlelle</c:v>
                </c:pt>
                <c:pt idx="17">
                  <c:v>126, 2-3 Balatonszemes</c:v>
                </c:pt>
                <c:pt idx="18">
                  <c:v>127, 1-2 Balatonöszöd</c:v>
                </c:pt>
                <c:pt idx="19">
                  <c:v>128, 1-2 Balatonszárszó</c:v>
                </c:pt>
                <c:pt idx="21">
                  <c:v>129, 1-2 Balatonszárszó</c:v>
                </c:pt>
                <c:pt idx="23">
                  <c:v>132, 1-2 Balatonföldvár</c:v>
                </c:pt>
                <c:pt idx="24">
                  <c:v>133, 1-2 Szántód</c:v>
                </c:pt>
                <c:pt idx="25">
                  <c:v>134, 1-2 Szántód</c:v>
                </c:pt>
                <c:pt idx="26">
                  <c:v>135, 1-2 Zamárdi</c:v>
                </c:pt>
                <c:pt idx="27">
                  <c:v>136, 1-2 Zamárdi</c:v>
                </c:pt>
                <c:pt idx="28">
                  <c:v>137, 1-2 Zamárdi</c:v>
                </c:pt>
                <c:pt idx="29">
                  <c:v>138, 1-2 Siófok</c:v>
                </c:pt>
                <c:pt idx="30">
                  <c:v>139, 1-2 Siófok beton a 142-be mérve</c:v>
                </c:pt>
                <c:pt idx="31">
                  <c:v>142, 1-2 Siófok beton a 139-ről is ide mérve</c:v>
                </c:pt>
                <c:pt idx="32">
                  <c:v>143, Siófok</c:v>
                </c:pt>
                <c:pt idx="33">
                  <c:v>144, 1-2 Siófok</c:v>
                </c:pt>
                <c:pt idx="34">
                  <c:v>145, 1-2 Siófok</c:v>
                </c:pt>
                <c:pt idx="35">
                  <c:v>146, 2-3 Siófok</c:v>
                </c:pt>
                <c:pt idx="36">
                  <c:v>147, 1-2 Balatonvilágos</c:v>
                </c:pt>
                <c:pt idx="37">
                  <c:v>148, 1-2 Balatonvilágos</c:v>
                </c:pt>
                <c:pt idx="38">
                  <c:v>148, 2-3 Balatonvilágos</c:v>
                </c:pt>
              </c:strCache>
            </c:strRef>
          </c:cat>
          <c:val>
            <c:numRef>
              <c:f>[1]Totálpart!$H$51:$H$89</c:f>
              <c:numCache>
                <c:formatCode>General</c:formatCode>
                <c:ptCount val="39"/>
                <c:pt idx="0">
                  <c:v>7643</c:v>
                </c:pt>
                <c:pt idx="1">
                  <c:v>202298</c:v>
                </c:pt>
                <c:pt idx="2">
                  <c:v>59389</c:v>
                </c:pt>
                <c:pt idx="3">
                  <c:v>104908</c:v>
                </c:pt>
                <c:pt idx="4">
                  <c:v>172985</c:v>
                </c:pt>
                <c:pt idx="5">
                  <c:v>22994</c:v>
                </c:pt>
                <c:pt idx="6">
                  <c:v>61571</c:v>
                </c:pt>
                <c:pt idx="7">
                  <c:v>14000</c:v>
                </c:pt>
                <c:pt idx="8">
                  <c:v>27588</c:v>
                </c:pt>
                <c:pt idx="9">
                  <c:v>46604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2760</c:v>
                </c:pt>
                <c:pt idx="23">
                  <c:v>14506</c:v>
                </c:pt>
                <c:pt idx="24">
                  <c:v>45582</c:v>
                </c:pt>
                <c:pt idx="25">
                  <c:v>44802</c:v>
                </c:pt>
                <c:pt idx="26">
                  <c:v>0</c:v>
                </c:pt>
                <c:pt idx="27">
                  <c:v>49096</c:v>
                </c:pt>
                <c:pt idx="28">
                  <c:v>30507</c:v>
                </c:pt>
                <c:pt idx="29">
                  <c:v>4069</c:v>
                </c:pt>
                <c:pt idx="30">
                  <c:v>5909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1861</c:v>
                </c:pt>
                <c:pt idx="36">
                  <c:v>2353</c:v>
                </c:pt>
                <c:pt idx="37">
                  <c:v>0</c:v>
                </c:pt>
                <c:pt idx="38">
                  <c:v>3839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D-4230-98E7-3A171F265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875360"/>
        <c:axId val="537875920"/>
      </c:barChart>
      <c:catAx>
        <c:axId val="53787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75920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53787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75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Vízben nád északi part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[1]Totálpart!$A$3:$A$50</c:f>
              <c:strCache>
                <c:ptCount val="48"/>
                <c:pt idx="0">
                  <c:v>53 Zala torok</c:v>
                </c:pt>
                <c:pt idx="1">
                  <c:v>55,3 Keszthely</c:v>
                </c:pt>
                <c:pt idx="2">
                  <c:v>55, 1-2 Keszthely</c:v>
                </c:pt>
                <c:pt idx="3">
                  <c:v>57, 2-3 Keszthely</c:v>
                </c:pt>
                <c:pt idx="4">
                  <c:v>58 + 59, 2-3 Gyenesdiás</c:v>
                </c:pt>
                <c:pt idx="5">
                  <c:v>60, 2-3 Vonyarcvashegy</c:v>
                </c:pt>
                <c:pt idx="6">
                  <c:v>61, 1-2-3 Balatongyörök</c:v>
                </c:pt>
                <c:pt idx="7">
                  <c:v>62 + 63, 2-3 Balatongyörök, alulról a 3. utcától délre, kis maradék rész</c:v>
                </c:pt>
                <c:pt idx="8">
                  <c:v>63, 1-2 Afrikapark</c:v>
                </c:pt>
                <c:pt idx="9">
                  <c:v>64 + 65 Balatoneerics</c:v>
                </c:pt>
                <c:pt idx="10">
                  <c:v>66, 2-3 Szigliget</c:v>
                </c:pt>
                <c:pt idx="11">
                  <c:v>67, 2-3 Szigliget - Balatontördemic, óriási hajdani nádas és lápvidék</c:v>
                </c:pt>
                <c:pt idx="12">
                  <c:v>68, 2-3 Badacsony</c:v>
                </c:pt>
                <c:pt idx="13">
                  <c:v>69, 1-2 Badacsony</c:v>
                </c:pt>
                <c:pt idx="14">
                  <c:v>72, 2-3 Badacsonyörs</c:v>
                </c:pt>
                <c:pt idx="15">
                  <c:v>73, 1-2 Ábrahámhegy</c:v>
                </c:pt>
                <c:pt idx="16">
                  <c:v>73, 2-3 Ábrahámhegy</c:v>
                </c:pt>
                <c:pt idx="17">
                  <c:v>74, 2-3 Kővágóörs</c:v>
                </c:pt>
                <c:pt idx="18">
                  <c:v>75, 2-3 Révfülöp</c:v>
                </c:pt>
                <c:pt idx="19">
                  <c:v>76, 2-3 Balatonszepezd</c:v>
                </c:pt>
                <c:pt idx="20">
                  <c:v>77, 1-2 Balatonszepezd</c:v>
                </c:pt>
                <c:pt idx="21">
                  <c:v>78, 2-3 Zánka</c:v>
                </c:pt>
                <c:pt idx="22">
                  <c:v>79, 2-3 Vérkút</c:v>
                </c:pt>
                <c:pt idx="23">
                  <c:v>80, 2-3 Balatonakali</c:v>
                </c:pt>
                <c:pt idx="24">
                  <c:v>81, 2-3 Balatonakali</c:v>
                </c:pt>
                <c:pt idx="25">
                  <c:v>82, 2-3 Balatonudvari</c:v>
                </c:pt>
                <c:pt idx="26">
                  <c:v>83, 2-3 Örvényes</c:v>
                </c:pt>
                <c:pt idx="27">
                  <c:v>84, 1-2 Tihany</c:v>
                </c:pt>
                <c:pt idx="28">
                  <c:v>85, 2-3 Tihany</c:v>
                </c:pt>
                <c:pt idx="29">
                  <c:v>85, 1-2 Tihany</c:v>
                </c:pt>
                <c:pt idx="30">
                  <c:v>87, 2-3 Tihany (Óvár)</c:v>
                </c:pt>
                <c:pt idx="31">
                  <c:v>86, 2-3 Tihany (Diós)</c:v>
                </c:pt>
                <c:pt idx="32">
                  <c:v>86, 1-2 Tihany (Diós)</c:v>
                </c:pt>
                <c:pt idx="33">
                  <c:v>88-89, 2-3 Balatonfüred</c:v>
                </c:pt>
                <c:pt idx="34">
                  <c:v>89, 1-2 Balatonfüred</c:v>
                </c:pt>
                <c:pt idx="35">
                  <c:v>91-92, 2-2-3 Csopak</c:v>
                </c:pt>
                <c:pt idx="36">
                  <c:v>92-93, 3-2-3 Alsóörs</c:v>
                </c:pt>
                <c:pt idx="37">
                  <c:v>93, 1-2 Alsóörs</c:v>
                </c:pt>
                <c:pt idx="38">
                  <c:v>95 Balatonalmádi</c:v>
                </c:pt>
                <c:pt idx="39">
                  <c:v>96-97, 1-2 Vörösberény</c:v>
                </c:pt>
                <c:pt idx="40">
                  <c:v>96-97,2-3 Budatava</c:v>
                </c:pt>
                <c:pt idx="41">
                  <c:v>98,2-3 Fűzfő, a Balaton sarka</c:v>
                </c:pt>
                <c:pt idx="42">
                  <c:v>99, 2-3 Fűzfő</c:v>
                </c:pt>
                <c:pt idx="43">
                  <c:v>102, 2-3 Balatonkenese</c:v>
                </c:pt>
                <c:pt idx="44">
                  <c:v>103, 2-3 Balatonkenese</c:v>
                </c:pt>
                <c:pt idx="45">
                  <c:v>104, 2-3 Akarattya</c:v>
                </c:pt>
                <c:pt idx="46">
                  <c:v>106, 1-2 Aliga</c:v>
                </c:pt>
                <c:pt idx="47">
                  <c:v>106, 2-3 Aliga</c:v>
                </c:pt>
              </c:strCache>
            </c:strRef>
          </c:cat>
          <c:val>
            <c:numRef>
              <c:f>[1]Totálpart!$G$3:$G$50</c:f>
              <c:numCache>
                <c:formatCode>General</c:formatCode>
                <c:ptCount val="48"/>
                <c:pt idx="0">
                  <c:v>244713</c:v>
                </c:pt>
                <c:pt idx="1">
                  <c:v>86423</c:v>
                </c:pt>
                <c:pt idx="2">
                  <c:v>14239</c:v>
                </c:pt>
                <c:pt idx="3">
                  <c:v>3611</c:v>
                </c:pt>
                <c:pt idx="4">
                  <c:v>79980</c:v>
                </c:pt>
                <c:pt idx="5">
                  <c:v>50099</c:v>
                </c:pt>
                <c:pt idx="6">
                  <c:v>106893</c:v>
                </c:pt>
                <c:pt idx="7">
                  <c:v>14334</c:v>
                </c:pt>
                <c:pt idx="8">
                  <c:v>77745</c:v>
                </c:pt>
                <c:pt idx="9">
                  <c:v>107417</c:v>
                </c:pt>
                <c:pt idx="10">
                  <c:v>26846</c:v>
                </c:pt>
                <c:pt idx="11">
                  <c:v>54317</c:v>
                </c:pt>
                <c:pt idx="12">
                  <c:v>61646</c:v>
                </c:pt>
                <c:pt idx="13">
                  <c:v>66661</c:v>
                </c:pt>
                <c:pt idx="14">
                  <c:v>45872</c:v>
                </c:pt>
                <c:pt idx="15">
                  <c:v>44708</c:v>
                </c:pt>
                <c:pt idx="16">
                  <c:v>40930</c:v>
                </c:pt>
                <c:pt idx="17">
                  <c:v>45030</c:v>
                </c:pt>
                <c:pt idx="18">
                  <c:v>30685</c:v>
                </c:pt>
                <c:pt idx="19">
                  <c:v>29409</c:v>
                </c:pt>
                <c:pt idx="20">
                  <c:v>2162</c:v>
                </c:pt>
                <c:pt idx="21">
                  <c:v>42068</c:v>
                </c:pt>
                <c:pt idx="22">
                  <c:v>32017</c:v>
                </c:pt>
                <c:pt idx="23">
                  <c:v>44310</c:v>
                </c:pt>
                <c:pt idx="24">
                  <c:v>88347</c:v>
                </c:pt>
                <c:pt idx="25">
                  <c:v>106004</c:v>
                </c:pt>
                <c:pt idx="26">
                  <c:v>557837</c:v>
                </c:pt>
                <c:pt idx="27">
                  <c:v>79926</c:v>
                </c:pt>
                <c:pt idx="28">
                  <c:v>95487</c:v>
                </c:pt>
                <c:pt idx="29">
                  <c:v>500</c:v>
                </c:pt>
                <c:pt idx="30">
                  <c:v>3006</c:v>
                </c:pt>
                <c:pt idx="31">
                  <c:v>41732</c:v>
                </c:pt>
                <c:pt idx="32">
                  <c:v>58743</c:v>
                </c:pt>
                <c:pt idx="33">
                  <c:v>9637</c:v>
                </c:pt>
                <c:pt idx="34">
                  <c:v>116436</c:v>
                </c:pt>
                <c:pt idx="35">
                  <c:v>170508</c:v>
                </c:pt>
                <c:pt idx="36">
                  <c:v>82783</c:v>
                </c:pt>
                <c:pt idx="37">
                  <c:v>146512</c:v>
                </c:pt>
                <c:pt idx="38">
                  <c:v>37727</c:v>
                </c:pt>
                <c:pt idx="39">
                  <c:v>92402</c:v>
                </c:pt>
                <c:pt idx="40">
                  <c:v>11578</c:v>
                </c:pt>
                <c:pt idx="41">
                  <c:v>54094</c:v>
                </c:pt>
                <c:pt idx="42">
                  <c:v>43850</c:v>
                </c:pt>
                <c:pt idx="43">
                  <c:v>49614</c:v>
                </c:pt>
                <c:pt idx="44">
                  <c:v>1594</c:v>
                </c:pt>
                <c:pt idx="45">
                  <c:v>5221</c:v>
                </c:pt>
                <c:pt idx="46">
                  <c:v>23692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8-4C6C-919F-C5143114C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878720"/>
        <c:axId val="537879280"/>
      </c:barChart>
      <c:catAx>
        <c:axId val="53787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79280"/>
        <c:crosses val="autoZero"/>
        <c:auto val="1"/>
        <c:lblAlgn val="ctr"/>
        <c:lblOffset val="100"/>
        <c:tickLblSkip val="20"/>
        <c:tickMarkSkip val="1"/>
        <c:noMultiLvlLbl val="0"/>
      </c:catAx>
      <c:valAx>
        <c:axId val="53787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78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Vizben nád déli part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[1]Totálpart!$A$51:$A$89</c:f>
              <c:strCache>
                <c:ptCount val="39"/>
                <c:pt idx="0">
                  <c:v>108,1-2 Balatonszentgyörgy</c:v>
                </c:pt>
                <c:pt idx="1">
                  <c:v>110, 1-2 Balatonberény</c:v>
                </c:pt>
                <c:pt idx="2">
                  <c:v>111,1 Balatonberény</c:v>
                </c:pt>
                <c:pt idx="3">
                  <c:v>112, 1-2 Balatonmáriafürdő</c:v>
                </c:pt>
                <c:pt idx="4">
                  <c:v>113, 1-2 Balatonmáriafürdő</c:v>
                </c:pt>
                <c:pt idx="5">
                  <c:v>114, 1-2 Balatonmáriafürdő</c:v>
                </c:pt>
                <c:pt idx="6">
                  <c:v>115, 1-2 Balatonfenyves</c:v>
                </c:pt>
                <c:pt idx="7">
                  <c:v>116, 1-2 Balatonfenyves</c:v>
                </c:pt>
                <c:pt idx="8">
                  <c:v>117, 1-2 Balatonfenyves</c:v>
                </c:pt>
                <c:pt idx="9">
                  <c:v>118, 1-2 Bélatelep</c:v>
                </c:pt>
                <c:pt idx="10">
                  <c:v>119, 1-2 Fonyód</c:v>
                </c:pt>
                <c:pt idx="11">
                  <c:v>120, 2-3 Fonyód</c:v>
                </c:pt>
                <c:pt idx="12">
                  <c:v>121, 1-2 Balatonboglár</c:v>
                </c:pt>
                <c:pt idx="13">
                  <c:v>122, 1-2 Balatonboglár</c:v>
                </c:pt>
                <c:pt idx="14">
                  <c:v>123, 1-2 Balatonboglár</c:v>
                </c:pt>
                <c:pt idx="15">
                  <c:v>124, 1-2 Balatonlelle</c:v>
                </c:pt>
                <c:pt idx="16">
                  <c:v>125, 1-2 Balatonlelle</c:v>
                </c:pt>
                <c:pt idx="17">
                  <c:v>126, 2-3 Balatonszemes</c:v>
                </c:pt>
                <c:pt idx="18">
                  <c:v>127, 1-2 Balatonöszöd</c:v>
                </c:pt>
                <c:pt idx="19">
                  <c:v>128, 1-2 Balatonszárszó</c:v>
                </c:pt>
                <c:pt idx="21">
                  <c:v>129, 1-2 Balatonszárszó</c:v>
                </c:pt>
                <c:pt idx="23">
                  <c:v>132, 1-2 Balatonföldvár</c:v>
                </c:pt>
                <c:pt idx="24">
                  <c:v>133, 1-2 Szántód</c:v>
                </c:pt>
                <c:pt idx="25">
                  <c:v>134, 1-2 Szántód</c:v>
                </c:pt>
                <c:pt idx="26">
                  <c:v>135, 1-2 Zamárdi</c:v>
                </c:pt>
                <c:pt idx="27">
                  <c:v>136, 1-2 Zamárdi</c:v>
                </c:pt>
                <c:pt idx="28">
                  <c:v>137, 1-2 Zamárdi</c:v>
                </c:pt>
                <c:pt idx="29">
                  <c:v>138, 1-2 Siófok</c:v>
                </c:pt>
                <c:pt idx="30">
                  <c:v>139, 1-2 Siófok beton a 142-be mérve</c:v>
                </c:pt>
                <c:pt idx="31">
                  <c:v>142, 1-2 Siófok beton a 139-ről is ide mérve</c:v>
                </c:pt>
                <c:pt idx="32">
                  <c:v>143, Siófok</c:v>
                </c:pt>
                <c:pt idx="33">
                  <c:v>144, 1-2 Siófok</c:v>
                </c:pt>
                <c:pt idx="34">
                  <c:v>145, 1-2 Siófok</c:v>
                </c:pt>
                <c:pt idx="35">
                  <c:v>146, 2-3 Siófok</c:v>
                </c:pt>
                <c:pt idx="36">
                  <c:v>147, 1-2 Balatonvilágos</c:v>
                </c:pt>
                <c:pt idx="37">
                  <c:v>148, 1-2 Balatonvilágos</c:v>
                </c:pt>
                <c:pt idx="38">
                  <c:v>148, 2-3 Balatonvilágos</c:v>
                </c:pt>
              </c:strCache>
            </c:strRef>
          </c:cat>
          <c:val>
            <c:numRef>
              <c:f>[1]Totálpart!$G$51:$G$89</c:f>
              <c:numCache>
                <c:formatCode>General</c:formatCode>
                <c:ptCount val="39"/>
                <c:pt idx="0">
                  <c:v>10164</c:v>
                </c:pt>
                <c:pt idx="1">
                  <c:v>75010</c:v>
                </c:pt>
                <c:pt idx="2">
                  <c:v>51905</c:v>
                </c:pt>
                <c:pt idx="3">
                  <c:v>206947</c:v>
                </c:pt>
                <c:pt idx="4">
                  <c:v>128716</c:v>
                </c:pt>
                <c:pt idx="5">
                  <c:v>177054</c:v>
                </c:pt>
                <c:pt idx="6">
                  <c:v>148638</c:v>
                </c:pt>
                <c:pt idx="7">
                  <c:v>65709</c:v>
                </c:pt>
                <c:pt idx="8">
                  <c:v>35184</c:v>
                </c:pt>
                <c:pt idx="9">
                  <c:v>31296</c:v>
                </c:pt>
                <c:pt idx="10">
                  <c:v>25335</c:v>
                </c:pt>
                <c:pt idx="11">
                  <c:v>2275</c:v>
                </c:pt>
                <c:pt idx="12">
                  <c:v>4865</c:v>
                </c:pt>
                <c:pt idx="13">
                  <c:v>9289</c:v>
                </c:pt>
                <c:pt idx="14">
                  <c:v>0</c:v>
                </c:pt>
                <c:pt idx="15">
                  <c:v>0</c:v>
                </c:pt>
                <c:pt idx="16">
                  <c:v>8091</c:v>
                </c:pt>
                <c:pt idx="17">
                  <c:v>46834</c:v>
                </c:pt>
                <c:pt idx="18">
                  <c:v>1600</c:v>
                </c:pt>
                <c:pt idx="19">
                  <c:v>66234</c:v>
                </c:pt>
                <c:pt idx="21">
                  <c:v>11297</c:v>
                </c:pt>
                <c:pt idx="23">
                  <c:v>16313</c:v>
                </c:pt>
                <c:pt idx="24">
                  <c:v>17916</c:v>
                </c:pt>
                <c:pt idx="25">
                  <c:v>43736</c:v>
                </c:pt>
                <c:pt idx="26">
                  <c:v>0</c:v>
                </c:pt>
                <c:pt idx="27">
                  <c:v>30959</c:v>
                </c:pt>
                <c:pt idx="28">
                  <c:v>21774</c:v>
                </c:pt>
                <c:pt idx="29">
                  <c:v>1915</c:v>
                </c:pt>
                <c:pt idx="30">
                  <c:v>7091</c:v>
                </c:pt>
                <c:pt idx="31">
                  <c:v>743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9883</c:v>
                </c:pt>
                <c:pt idx="36">
                  <c:v>3554</c:v>
                </c:pt>
                <c:pt idx="37">
                  <c:v>0</c:v>
                </c:pt>
                <c:pt idx="38">
                  <c:v>14823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F-4715-8806-CC8244A96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882080"/>
        <c:axId val="537882640"/>
      </c:barChart>
      <c:catAx>
        <c:axId val="53788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82640"/>
        <c:crosses val="autoZero"/>
        <c:auto val="1"/>
        <c:lblAlgn val="ctr"/>
        <c:lblOffset val="100"/>
        <c:tickLblSkip val="21"/>
        <c:tickMarkSkip val="1"/>
        <c:noMultiLvlLbl val="0"/>
      </c:catAx>
      <c:valAx>
        <c:axId val="537882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82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száraznád északi part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[1]Totálpart!$A$3:$A$50</c:f>
              <c:strCache>
                <c:ptCount val="48"/>
                <c:pt idx="0">
                  <c:v>53 Zala torok</c:v>
                </c:pt>
                <c:pt idx="1">
                  <c:v>55,3 Keszthely</c:v>
                </c:pt>
                <c:pt idx="2">
                  <c:v>55, 1-2 Keszthely</c:v>
                </c:pt>
                <c:pt idx="3">
                  <c:v>57, 2-3 Keszthely</c:v>
                </c:pt>
                <c:pt idx="4">
                  <c:v>58 + 59, 2-3 Gyenesdiás</c:v>
                </c:pt>
                <c:pt idx="5">
                  <c:v>60, 2-3 Vonyarcvashegy</c:v>
                </c:pt>
                <c:pt idx="6">
                  <c:v>61, 1-2-3 Balatongyörök</c:v>
                </c:pt>
                <c:pt idx="7">
                  <c:v>62 + 63, 2-3 Balatongyörök, alulról a 3. utcától délre, kis maradék rész</c:v>
                </c:pt>
                <c:pt idx="8">
                  <c:v>63, 1-2 Afrikapark</c:v>
                </c:pt>
                <c:pt idx="9">
                  <c:v>64 + 65 Balatoneerics</c:v>
                </c:pt>
                <c:pt idx="10">
                  <c:v>66, 2-3 Szigliget</c:v>
                </c:pt>
                <c:pt idx="11">
                  <c:v>67, 2-3 Szigliget - Balatontördemic, óriási hajdani nádas és lápvidék</c:v>
                </c:pt>
                <c:pt idx="12">
                  <c:v>68, 2-3 Badacsony</c:v>
                </c:pt>
                <c:pt idx="13">
                  <c:v>69, 1-2 Badacsony</c:v>
                </c:pt>
                <c:pt idx="14">
                  <c:v>72, 2-3 Badacsonyörs</c:v>
                </c:pt>
                <c:pt idx="15">
                  <c:v>73, 1-2 Ábrahámhegy</c:v>
                </c:pt>
                <c:pt idx="16">
                  <c:v>73, 2-3 Ábrahámhegy</c:v>
                </c:pt>
                <c:pt idx="17">
                  <c:v>74, 2-3 Kővágóörs</c:v>
                </c:pt>
                <c:pt idx="18">
                  <c:v>75, 2-3 Révfülöp</c:v>
                </c:pt>
                <c:pt idx="19">
                  <c:v>76, 2-3 Balatonszepezd</c:v>
                </c:pt>
                <c:pt idx="20">
                  <c:v>77, 1-2 Balatonszepezd</c:v>
                </c:pt>
                <c:pt idx="21">
                  <c:v>78, 2-3 Zánka</c:v>
                </c:pt>
                <c:pt idx="22">
                  <c:v>79, 2-3 Vérkút</c:v>
                </c:pt>
                <c:pt idx="23">
                  <c:v>80, 2-3 Balatonakali</c:v>
                </c:pt>
                <c:pt idx="24">
                  <c:v>81, 2-3 Balatonakali</c:v>
                </c:pt>
                <c:pt idx="25">
                  <c:v>82, 2-3 Balatonudvari</c:v>
                </c:pt>
                <c:pt idx="26">
                  <c:v>83, 2-3 Örvényes</c:v>
                </c:pt>
                <c:pt idx="27">
                  <c:v>84, 1-2 Tihany</c:v>
                </c:pt>
                <c:pt idx="28">
                  <c:v>85, 2-3 Tihany</c:v>
                </c:pt>
                <c:pt idx="29">
                  <c:v>85, 1-2 Tihany</c:v>
                </c:pt>
                <c:pt idx="30">
                  <c:v>87, 2-3 Tihany (Óvár)</c:v>
                </c:pt>
                <c:pt idx="31">
                  <c:v>86, 2-3 Tihany (Diós)</c:v>
                </c:pt>
                <c:pt idx="32">
                  <c:v>86, 1-2 Tihany (Diós)</c:v>
                </c:pt>
                <c:pt idx="33">
                  <c:v>88-89, 2-3 Balatonfüred</c:v>
                </c:pt>
                <c:pt idx="34">
                  <c:v>89, 1-2 Balatonfüred</c:v>
                </c:pt>
                <c:pt idx="35">
                  <c:v>91-92, 2-2-3 Csopak</c:v>
                </c:pt>
                <c:pt idx="36">
                  <c:v>92-93, 3-2-3 Alsóörs</c:v>
                </c:pt>
                <c:pt idx="37">
                  <c:v>93, 1-2 Alsóörs</c:v>
                </c:pt>
                <c:pt idx="38">
                  <c:v>95 Balatonalmádi</c:v>
                </c:pt>
                <c:pt idx="39">
                  <c:v>96-97, 1-2 Vörösberény</c:v>
                </c:pt>
                <c:pt idx="40">
                  <c:v>96-97,2-3 Budatava</c:v>
                </c:pt>
                <c:pt idx="41">
                  <c:v>98,2-3 Fűzfő, a Balaton sarka</c:v>
                </c:pt>
                <c:pt idx="42">
                  <c:v>99, 2-3 Fűzfő</c:v>
                </c:pt>
                <c:pt idx="43">
                  <c:v>102, 2-3 Balatonkenese</c:v>
                </c:pt>
                <c:pt idx="44">
                  <c:v>103, 2-3 Balatonkenese</c:v>
                </c:pt>
                <c:pt idx="45">
                  <c:v>104, 2-3 Akarattya</c:v>
                </c:pt>
                <c:pt idx="46">
                  <c:v>106, 1-2 Aliga</c:v>
                </c:pt>
                <c:pt idx="47">
                  <c:v>106, 2-3 Aliga</c:v>
                </c:pt>
              </c:strCache>
            </c:strRef>
          </c:cat>
          <c:val>
            <c:numRef>
              <c:f>[1]Totálpart!$H$3:$H$50</c:f>
              <c:numCache>
                <c:formatCode>General</c:formatCode>
                <c:ptCount val="48"/>
                <c:pt idx="0">
                  <c:v>586039</c:v>
                </c:pt>
                <c:pt idx="1">
                  <c:v>57520</c:v>
                </c:pt>
                <c:pt idx="2">
                  <c:v>0</c:v>
                </c:pt>
                <c:pt idx="3">
                  <c:v>0</c:v>
                </c:pt>
                <c:pt idx="4">
                  <c:v>37909</c:v>
                </c:pt>
                <c:pt idx="5">
                  <c:v>43617</c:v>
                </c:pt>
                <c:pt idx="6">
                  <c:v>138938</c:v>
                </c:pt>
                <c:pt idx="7">
                  <c:v>21834</c:v>
                </c:pt>
                <c:pt idx="8">
                  <c:v>292049</c:v>
                </c:pt>
                <c:pt idx="9">
                  <c:v>432208</c:v>
                </c:pt>
                <c:pt idx="10">
                  <c:v>128234</c:v>
                </c:pt>
                <c:pt idx="11">
                  <c:v>1345948</c:v>
                </c:pt>
                <c:pt idx="12">
                  <c:v>299033</c:v>
                </c:pt>
                <c:pt idx="13">
                  <c:v>174405</c:v>
                </c:pt>
                <c:pt idx="14">
                  <c:v>61345</c:v>
                </c:pt>
                <c:pt idx="15">
                  <c:v>52149</c:v>
                </c:pt>
                <c:pt idx="16">
                  <c:v>47596</c:v>
                </c:pt>
                <c:pt idx="17">
                  <c:v>68426</c:v>
                </c:pt>
                <c:pt idx="18">
                  <c:v>32953</c:v>
                </c:pt>
                <c:pt idx="19">
                  <c:v>26246</c:v>
                </c:pt>
                <c:pt idx="20">
                  <c:v>0</c:v>
                </c:pt>
                <c:pt idx="21">
                  <c:v>53526</c:v>
                </c:pt>
                <c:pt idx="22">
                  <c:v>141371</c:v>
                </c:pt>
                <c:pt idx="23">
                  <c:v>60119</c:v>
                </c:pt>
                <c:pt idx="24">
                  <c:v>57639</c:v>
                </c:pt>
                <c:pt idx="25">
                  <c:v>244400</c:v>
                </c:pt>
                <c:pt idx="26">
                  <c:v>78248</c:v>
                </c:pt>
                <c:pt idx="27">
                  <c:v>67687</c:v>
                </c:pt>
                <c:pt idx="28">
                  <c:v>2532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89061</c:v>
                </c:pt>
                <c:pt idx="33">
                  <c:v>0</c:v>
                </c:pt>
                <c:pt idx="34">
                  <c:v>92501</c:v>
                </c:pt>
                <c:pt idx="35">
                  <c:v>213520</c:v>
                </c:pt>
                <c:pt idx="36">
                  <c:v>126172</c:v>
                </c:pt>
                <c:pt idx="37">
                  <c:v>13438</c:v>
                </c:pt>
                <c:pt idx="38">
                  <c:v>53498</c:v>
                </c:pt>
                <c:pt idx="39">
                  <c:v>194089</c:v>
                </c:pt>
                <c:pt idx="40">
                  <c:v>0</c:v>
                </c:pt>
                <c:pt idx="41">
                  <c:v>103097</c:v>
                </c:pt>
                <c:pt idx="42">
                  <c:v>4091</c:v>
                </c:pt>
                <c:pt idx="43">
                  <c:v>81431</c:v>
                </c:pt>
                <c:pt idx="44">
                  <c:v>10401</c:v>
                </c:pt>
                <c:pt idx="45">
                  <c:v>0</c:v>
                </c:pt>
                <c:pt idx="46">
                  <c:v>15252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5-43E5-9034-7DB4B231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885440"/>
        <c:axId val="537886000"/>
      </c:barChart>
      <c:catAx>
        <c:axId val="53788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86000"/>
        <c:crosses val="autoZero"/>
        <c:auto val="1"/>
        <c:lblAlgn val="ctr"/>
        <c:lblOffset val="100"/>
        <c:tickLblSkip val="20"/>
        <c:tickMarkSkip val="1"/>
        <c:noMultiLvlLbl val="0"/>
      </c:catAx>
      <c:valAx>
        <c:axId val="53788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8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száraznád délipart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[1]Totálpart!$A$51:$A$89</c:f>
              <c:strCache>
                <c:ptCount val="39"/>
                <c:pt idx="0">
                  <c:v>108,1-2 Balatonszentgyörgy</c:v>
                </c:pt>
                <c:pt idx="1">
                  <c:v>110, 1-2 Balatonberény</c:v>
                </c:pt>
                <c:pt idx="2">
                  <c:v>111,1 Balatonberény</c:v>
                </c:pt>
                <c:pt idx="3">
                  <c:v>112, 1-2 Balatonmáriafürdő</c:v>
                </c:pt>
                <c:pt idx="4">
                  <c:v>113, 1-2 Balatonmáriafürdő</c:v>
                </c:pt>
                <c:pt idx="5">
                  <c:v>114, 1-2 Balatonmáriafürdő</c:v>
                </c:pt>
                <c:pt idx="6">
                  <c:v>115, 1-2 Balatonfenyves</c:v>
                </c:pt>
                <c:pt idx="7">
                  <c:v>116, 1-2 Balatonfenyves</c:v>
                </c:pt>
                <c:pt idx="8">
                  <c:v>117, 1-2 Balatonfenyves</c:v>
                </c:pt>
                <c:pt idx="9">
                  <c:v>118, 1-2 Bélatelep</c:v>
                </c:pt>
                <c:pt idx="10">
                  <c:v>119, 1-2 Fonyód</c:v>
                </c:pt>
                <c:pt idx="11">
                  <c:v>120, 2-3 Fonyód</c:v>
                </c:pt>
                <c:pt idx="12">
                  <c:v>121, 1-2 Balatonboglár</c:v>
                </c:pt>
                <c:pt idx="13">
                  <c:v>122, 1-2 Balatonboglár</c:v>
                </c:pt>
                <c:pt idx="14">
                  <c:v>123, 1-2 Balatonboglár</c:v>
                </c:pt>
                <c:pt idx="15">
                  <c:v>124, 1-2 Balatonlelle</c:v>
                </c:pt>
                <c:pt idx="16">
                  <c:v>125, 1-2 Balatonlelle</c:v>
                </c:pt>
                <c:pt idx="17">
                  <c:v>126, 2-3 Balatonszemes</c:v>
                </c:pt>
                <c:pt idx="18">
                  <c:v>127, 1-2 Balatonöszöd</c:v>
                </c:pt>
                <c:pt idx="19">
                  <c:v>128, 1-2 Balatonszárszó</c:v>
                </c:pt>
                <c:pt idx="21">
                  <c:v>129, 1-2 Balatonszárszó</c:v>
                </c:pt>
                <c:pt idx="23">
                  <c:v>132, 1-2 Balatonföldvár</c:v>
                </c:pt>
                <c:pt idx="24">
                  <c:v>133, 1-2 Szántód</c:v>
                </c:pt>
                <c:pt idx="25">
                  <c:v>134, 1-2 Szántód</c:v>
                </c:pt>
                <c:pt idx="26">
                  <c:v>135, 1-2 Zamárdi</c:v>
                </c:pt>
                <c:pt idx="27">
                  <c:v>136, 1-2 Zamárdi</c:v>
                </c:pt>
                <c:pt idx="28">
                  <c:v>137, 1-2 Zamárdi</c:v>
                </c:pt>
                <c:pt idx="29">
                  <c:v>138, 1-2 Siófok</c:v>
                </c:pt>
                <c:pt idx="30">
                  <c:v>139, 1-2 Siófok beton a 142-be mérve</c:v>
                </c:pt>
                <c:pt idx="31">
                  <c:v>142, 1-2 Siófok beton a 139-ről is ide mérve</c:v>
                </c:pt>
                <c:pt idx="32">
                  <c:v>143, Siófok</c:v>
                </c:pt>
                <c:pt idx="33">
                  <c:v>144, 1-2 Siófok</c:v>
                </c:pt>
                <c:pt idx="34">
                  <c:v>145, 1-2 Siófok</c:v>
                </c:pt>
                <c:pt idx="35">
                  <c:v>146, 2-3 Siófok</c:v>
                </c:pt>
                <c:pt idx="36">
                  <c:v>147, 1-2 Balatonvilágos</c:v>
                </c:pt>
                <c:pt idx="37">
                  <c:v>148, 1-2 Balatonvilágos</c:v>
                </c:pt>
                <c:pt idx="38">
                  <c:v>148, 2-3 Balatonvilágos</c:v>
                </c:pt>
              </c:strCache>
            </c:strRef>
          </c:cat>
          <c:val>
            <c:numRef>
              <c:f>[1]Totálpart!$H$51:$H$89</c:f>
              <c:numCache>
                <c:formatCode>General</c:formatCode>
                <c:ptCount val="39"/>
                <c:pt idx="0">
                  <c:v>7643</c:v>
                </c:pt>
                <c:pt idx="1">
                  <c:v>202298</c:v>
                </c:pt>
                <c:pt idx="2">
                  <c:v>59389</c:v>
                </c:pt>
                <c:pt idx="3">
                  <c:v>104908</c:v>
                </c:pt>
                <c:pt idx="4">
                  <c:v>172985</c:v>
                </c:pt>
                <c:pt idx="5">
                  <c:v>22994</c:v>
                </c:pt>
                <c:pt idx="6">
                  <c:v>61571</c:v>
                </c:pt>
                <c:pt idx="7">
                  <c:v>14000</c:v>
                </c:pt>
                <c:pt idx="8">
                  <c:v>27588</c:v>
                </c:pt>
                <c:pt idx="9">
                  <c:v>46604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2760</c:v>
                </c:pt>
                <c:pt idx="23">
                  <c:v>14506</c:v>
                </c:pt>
                <c:pt idx="24">
                  <c:v>45582</c:v>
                </c:pt>
                <c:pt idx="25">
                  <c:v>44802</c:v>
                </c:pt>
                <c:pt idx="26">
                  <c:v>0</c:v>
                </c:pt>
                <c:pt idx="27">
                  <c:v>49096</c:v>
                </c:pt>
                <c:pt idx="28">
                  <c:v>30507</c:v>
                </c:pt>
                <c:pt idx="29">
                  <c:v>4069</c:v>
                </c:pt>
                <c:pt idx="30">
                  <c:v>5909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1861</c:v>
                </c:pt>
                <c:pt idx="36">
                  <c:v>2353</c:v>
                </c:pt>
                <c:pt idx="37">
                  <c:v>0</c:v>
                </c:pt>
                <c:pt idx="38">
                  <c:v>3839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3-4101-94A0-0C8DBF3A0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817360"/>
        <c:axId val="581817920"/>
      </c:barChart>
      <c:catAx>
        <c:axId val="58181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17920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581817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17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Vizben nád déli part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[1]Totálpart!$A$51:$A$89</c:f>
              <c:strCache>
                <c:ptCount val="39"/>
                <c:pt idx="0">
                  <c:v>108,1-2 Balatonszentgyörgy</c:v>
                </c:pt>
                <c:pt idx="1">
                  <c:v>110, 1-2 Balatonberény</c:v>
                </c:pt>
                <c:pt idx="2">
                  <c:v>111,1 Balatonberény</c:v>
                </c:pt>
                <c:pt idx="3">
                  <c:v>112, 1-2 Balatonmáriafürdő</c:v>
                </c:pt>
                <c:pt idx="4">
                  <c:v>113, 1-2 Balatonmáriafürdő</c:v>
                </c:pt>
                <c:pt idx="5">
                  <c:v>114, 1-2 Balatonmáriafürdő</c:v>
                </c:pt>
                <c:pt idx="6">
                  <c:v>115, 1-2 Balatonfenyves</c:v>
                </c:pt>
                <c:pt idx="7">
                  <c:v>116, 1-2 Balatonfenyves</c:v>
                </c:pt>
                <c:pt idx="8">
                  <c:v>117, 1-2 Balatonfenyves</c:v>
                </c:pt>
                <c:pt idx="9">
                  <c:v>118, 1-2 Bélatelep</c:v>
                </c:pt>
                <c:pt idx="10">
                  <c:v>119, 1-2 Fonyód</c:v>
                </c:pt>
                <c:pt idx="11">
                  <c:v>120, 2-3 Fonyód</c:v>
                </c:pt>
                <c:pt idx="12">
                  <c:v>121, 1-2 Balatonboglár</c:v>
                </c:pt>
                <c:pt idx="13">
                  <c:v>122, 1-2 Balatonboglár</c:v>
                </c:pt>
                <c:pt idx="14">
                  <c:v>123, 1-2 Balatonboglár</c:v>
                </c:pt>
                <c:pt idx="15">
                  <c:v>124, 1-2 Balatonlelle</c:v>
                </c:pt>
                <c:pt idx="16">
                  <c:v>125, 1-2 Balatonlelle</c:v>
                </c:pt>
                <c:pt idx="17">
                  <c:v>126, 2-3 Balatonszemes</c:v>
                </c:pt>
                <c:pt idx="18">
                  <c:v>127, 1-2 Balatonöszöd</c:v>
                </c:pt>
                <c:pt idx="19">
                  <c:v>128, 1-2 Balatonszárszó</c:v>
                </c:pt>
                <c:pt idx="21">
                  <c:v>129, 1-2 Balatonszárszó</c:v>
                </c:pt>
                <c:pt idx="23">
                  <c:v>132, 1-2 Balatonföldvár</c:v>
                </c:pt>
                <c:pt idx="24">
                  <c:v>133, 1-2 Szántód</c:v>
                </c:pt>
                <c:pt idx="25">
                  <c:v>134, 1-2 Szántód</c:v>
                </c:pt>
                <c:pt idx="26">
                  <c:v>135, 1-2 Zamárdi</c:v>
                </c:pt>
                <c:pt idx="27">
                  <c:v>136, 1-2 Zamárdi</c:v>
                </c:pt>
                <c:pt idx="28">
                  <c:v>137, 1-2 Zamárdi</c:v>
                </c:pt>
                <c:pt idx="29">
                  <c:v>138, 1-2 Siófok</c:v>
                </c:pt>
                <c:pt idx="30">
                  <c:v>139, 1-2 Siófok beton a 142-be mérve</c:v>
                </c:pt>
                <c:pt idx="31">
                  <c:v>142, 1-2 Siófok beton a 139-ről is ide mérve</c:v>
                </c:pt>
                <c:pt idx="32">
                  <c:v>143, Siófok</c:v>
                </c:pt>
                <c:pt idx="33">
                  <c:v>144, 1-2 Siófok</c:v>
                </c:pt>
                <c:pt idx="34">
                  <c:v>145, 1-2 Siófok</c:v>
                </c:pt>
                <c:pt idx="35">
                  <c:v>146, 2-3 Siófok</c:v>
                </c:pt>
                <c:pt idx="36">
                  <c:v>147, 1-2 Balatonvilágos</c:v>
                </c:pt>
                <c:pt idx="37">
                  <c:v>148, 1-2 Balatonvilágos</c:v>
                </c:pt>
                <c:pt idx="38">
                  <c:v>148, 2-3 Balatonvilágos</c:v>
                </c:pt>
              </c:strCache>
            </c:strRef>
          </c:cat>
          <c:val>
            <c:numRef>
              <c:f>[1]Totálpart!$G$51:$G$89</c:f>
              <c:numCache>
                <c:formatCode>General</c:formatCode>
                <c:ptCount val="39"/>
                <c:pt idx="0">
                  <c:v>10164</c:v>
                </c:pt>
                <c:pt idx="1">
                  <c:v>75010</c:v>
                </c:pt>
                <c:pt idx="2">
                  <c:v>51905</c:v>
                </c:pt>
                <c:pt idx="3">
                  <c:v>206947</c:v>
                </c:pt>
                <c:pt idx="4">
                  <c:v>128716</c:v>
                </c:pt>
                <c:pt idx="5">
                  <c:v>177054</c:v>
                </c:pt>
                <c:pt idx="6">
                  <c:v>148638</c:v>
                </c:pt>
                <c:pt idx="7">
                  <c:v>65709</c:v>
                </c:pt>
                <c:pt idx="8">
                  <c:v>35184</c:v>
                </c:pt>
                <c:pt idx="9">
                  <c:v>31296</c:v>
                </c:pt>
                <c:pt idx="10">
                  <c:v>25335</c:v>
                </c:pt>
                <c:pt idx="11">
                  <c:v>2275</c:v>
                </c:pt>
                <c:pt idx="12">
                  <c:v>4865</c:v>
                </c:pt>
                <c:pt idx="13">
                  <c:v>9289</c:v>
                </c:pt>
                <c:pt idx="14">
                  <c:v>0</c:v>
                </c:pt>
                <c:pt idx="15">
                  <c:v>0</c:v>
                </c:pt>
                <c:pt idx="16">
                  <c:v>8091</c:v>
                </c:pt>
                <c:pt idx="17">
                  <c:v>46834</c:v>
                </c:pt>
                <c:pt idx="18">
                  <c:v>1600</c:v>
                </c:pt>
                <c:pt idx="19">
                  <c:v>66234</c:v>
                </c:pt>
                <c:pt idx="21">
                  <c:v>11297</c:v>
                </c:pt>
                <c:pt idx="23">
                  <c:v>16313</c:v>
                </c:pt>
                <c:pt idx="24">
                  <c:v>17916</c:v>
                </c:pt>
                <c:pt idx="25">
                  <c:v>43736</c:v>
                </c:pt>
                <c:pt idx="26">
                  <c:v>0</c:v>
                </c:pt>
                <c:pt idx="27">
                  <c:v>30959</c:v>
                </c:pt>
                <c:pt idx="28">
                  <c:v>21774</c:v>
                </c:pt>
                <c:pt idx="29">
                  <c:v>1915</c:v>
                </c:pt>
                <c:pt idx="30">
                  <c:v>7091</c:v>
                </c:pt>
                <c:pt idx="31">
                  <c:v>743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9883</c:v>
                </c:pt>
                <c:pt idx="36">
                  <c:v>3554</c:v>
                </c:pt>
                <c:pt idx="37">
                  <c:v>0</c:v>
                </c:pt>
                <c:pt idx="38">
                  <c:v>14823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C-481E-9EA7-C78748CF7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820720"/>
        <c:axId val="581821280"/>
      </c:barChart>
      <c:catAx>
        <c:axId val="58182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21280"/>
        <c:crosses val="autoZero"/>
        <c:auto val="1"/>
        <c:lblAlgn val="ctr"/>
        <c:lblOffset val="100"/>
        <c:tickLblSkip val="21"/>
        <c:tickMarkSkip val="1"/>
        <c:noMultiLvlLbl val="0"/>
      </c:catAx>
      <c:valAx>
        <c:axId val="58182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820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191</xdr:row>
      <xdr:rowOff>0</xdr:rowOff>
    </xdr:from>
    <xdr:to>
      <xdr:col>1</xdr:col>
      <xdr:colOff>0</xdr:colOff>
      <xdr:row>192</xdr:row>
      <xdr:rowOff>514350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192</xdr:row>
      <xdr:rowOff>514350</xdr:rowOff>
    </xdr:from>
    <xdr:to>
      <xdr:col>1</xdr:col>
      <xdr:colOff>0</xdr:colOff>
      <xdr:row>193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191</xdr:row>
      <xdr:rowOff>0</xdr:rowOff>
    </xdr:from>
    <xdr:to>
      <xdr:col>1</xdr:col>
      <xdr:colOff>0</xdr:colOff>
      <xdr:row>192</xdr:row>
      <xdr:rowOff>514350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192</xdr:row>
      <xdr:rowOff>514350</xdr:rowOff>
    </xdr:from>
    <xdr:to>
      <xdr:col>1</xdr:col>
      <xdr:colOff>0</xdr:colOff>
      <xdr:row>193</xdr:row>
      <xdr:rowOff>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191</xdr:row>
      <xdr:rowOff>0</xdr:rowOff>
    </xdr:from>
    <xdr:to>
      <xdr:col>1</xdr:col>
      <xdr:colOff>0</xdr:colOff>
      <xdr:row>192</xdr:row>
      <xdr:rowOff>514350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192</xdr:row>
      <xdr:rowOff>514350</xdr:rowOff>
    </xdr:from>
    <xdr:to>
      <xdr:col>1</xdr:col>
      <xdr:colOff>0</xdr:colOff>
      <xdr:row>193</xdr:row>
      <xdr:rowOff>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191</xdr:row>
      <xdr:rowOff>0</xdr:rowOff>
    </xdr:from>
    <xdr:to>
      <xdr:col>1</xdr:col>
      <xdr:colOff>0</xdr:colOff>
      <xdr:row>192</xdr:row>
      <xdr:rowOff>514350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192</xdr:row>
      <xdr:rowOff>514350</xdr:rowOff>
    </xdr:from>
    <xdr:to>
      <xdr:col>1</xdr:col>
      <xdr:colOff>0</xdr:colOff>
      <xdr:row>193</xdr:row>
      <xdr:rowOff>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193</xdr:row>
      <xdr:rowOff>0</xdr:rowOff>
    </xdr:from>
    <xdr:to>
      <xdr:col>1</xdr:col>
      <xdr:colOff>0</xdr:colOff>
      <xdr:row>193</xdr:row>
      <xdr:rowOff>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193</xdr:row>
      <xdr:rowOff>0</xdr:rowOff>
    </xdr:from>
    <xdr:to>
      <xdr:col>1</xdr:col>
      <xdr:colOff>0</xdr:colOff>
      <xdr:row>193</xdr:row>
      <xdr:rowOff>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193</xdr:row>
      <xdr:rowOff>0</xdr:rowOff>
    </xdr:from>
    <xdr:to>
      <xdr:col>2</xdr:col>
      <xdr:colOff>0</xdr:colOff>
      <xdr:row>193</xdr:row>
      <xdr:rowOff>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193</xdr:row>
      <xdr:rowOff>1295400</xdr:rowOff>
    </xdr:from>
    <xdr:to>
      <xdr:col>1</xdr:col>
      <xdr:colOff>0</xdr:colOff>
      <xdr:row>205</xdr:row>
      <xdr:rowOff>19050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193</xdr:row>
      <xdr:rowOff>1276350</xdr:rowOff>
    </xdr:from>
    <xdr:to>
      <xdr:col>1</xdr:col>
      <xdr:colOff>0</xdr:colOff>
      <xdr:row>205</xdr:row>
      <xdr:rowOff>19050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285</xdr:row>
      <xdr:rowOff>0</xdr:rowOff>
    </xdr:from>
    <xdr:to>
      <xdr:col>1</xdr:col>
      <xdr:colOff>0</xdr:colOff>
      <xdr:row>286</xdr:row>
      <xdr:rowOff>1285875</xdr:rowOff>
    </xdr:to>
    <xdr:graphicFrame macro="">
      <xdr:nvGraphicFramePr>
        <xdr:cNvPr id="15" name="Diagram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285</xdr:row>
      <xdr:rowOff>0</xdr:rowOff>
    </xdr:from>
    <xdr:to>
      <xdr:col>1</xdr:col>
      <xdr:colOff>0</xdr:colOff>
      <xdr:row>286</xdr:row>
      <xdr:rowOff>1285875</xdr:rowOff>
    </xdr:to>
    <xdr:graphicFrame macro="">
      <xdr:nvGraphicFramePr>
        <xdr:cNvPr id="16" name="Diagram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285</xdr:row>
      <xdr:rowOff>0</xdr:rowOff>
    </xdr:from>
    <xdr:to>
      <xdr:col>1</xdr:col>
      <xdr:colOff>0</xdr:colOff>
      <xdr:row>286</xdr:row>
      <xdr:rowOff>1285875</xdr:rowOff>
    </xdr:to>
    <xdr:graphicFrame macro="">
      <xdr:nvGraphicFramePr>
        <xdr:cNvPr id="17" name="Diagram 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285</xdr:row>
      <xdr:rowOff>0</xdr:rowOff>
    </xdr:from>
    <xdr:to>
      <xdr:col>1</xdr:col>
      <xdr:colOff>0</xdr:colOff>
      <xdr:row>286</xdr:row>
      <xdr:rowOff>1285875</xdr:rowOff>
    </xdr:to>
    <xdr:graphicFrame macro="">
      <xdr:nvGraphicFramePr>
        <xdr:cNvPr id="18" name="Diagram 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.-T&#243;th%20L&#225;szl&#243;/Dokumentumok/NKFP/Partfelm&#233;r&#233;s,%20partfel&#252;lete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.-T&#243;th%20L&#225;szl&#243;/Dokumentumok/NKFP/Napi-heti%20v&#237;zszinttelk%20ko,nad,bet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tyi"/>
      <sheetName val="Totálpart"/>
      <sheetName val="Kövespart max."/>
      <sheetName val="Köves part lépésben apadva"/>
      <sheetName val="Nádas osztva2-vel"/>
      <sheetName val="Nádaspart lépésben apadva"/>
      <sheetName val="Betonartok lépésben apadva"/>
      <sheetName val="Csónakvágat cölöpöp"/>
      <sheetName val="Munka1"/>
      <sheetName val="Cölöpmóló cölöpök"/>
    </sheetNames>
    <sheetDataSet>
      <sheetData sheetId="0"/>
      <sheetData sheetId="1">
        <row r="3">
          <cell r="A3" t="str">
            <v>53 Zala torok</v>
          </cell>
          <cell r="G3">
            <v>244713</v>
          </cell>
          <cell r="H3">
            <v>586039</v>
          </cell>
        </row>
        <row r="4">
          <cell r="A4" t="str">
            <v>55,3 Keszthely</v>
          </cell>
          <cell r="G4">
            <v>86423</v>
          </cell>
          <cell r="H4">
            <v>57520</v>
          </cell>
        </row>
        <row r="5">
          <cell r="A5" t="str">
            <v>55, 1-2 Keszthely</v>
          </cell>
          <cell r="G5">
            <v>14239</v>
          </cell>
          <cell r="H5">
            <v>0</v>
          </cell>
        </row>
        <row r="6">
          <cell r="A6" t="str">
            <v>57, 2-3 Keszthely</v>
          </cell>
          <cell r="G6">
            <v>3611</v>
          </cell>
          <cell r="H6">
            <v>0</v>
          </cell>
        </row>
        <row r="7">
          <cell r="A7" t="str">
            <v>58 + 59, 2-3 Gyenesdiás</v>
          </cell>
          <cell r="G7">
            <v>79980</v>
          </cell>
          <cell r="H7">
            <v>37909</v>
          </cell>
        </row>
        <row r="8">
          <cell r="A8" t="str">
            <v>60, 2-3 Vonyarcvashegy</v>
          </cell>
          <cell r="G8">
            <v>50099</v>
          </cell>
          <cell r="H8">
            <v>43617</v>
          </cell>
        </row>
        <row r="9">
          <cell r="A9" t="str">
            <v>61, 1-2-3 Balatongyörök</v>
          </cell>
          <cell r="G9">
            <v>106893</v>
          </cell>
          <cell r="H9">
            <v>138938</v>
          </cell>
        </row>
        <row r="10">
          <cell r="A10" t="str">
            <v>62 + 63, 2-3 Balatongyörök, alulról a 3. utcától délre, kis maradék rész</v>
          </cell>
          <cell r="G10">
            <v>14334</v>
          </cell>
          <cell r="H10">
            <v>21834</v>
          </cell>
        </row>
        <row r="11">
          <cell r="A11" t="str">
            <v>63, 1-2 Afrikapark</v>
          </cell>
          <cell r="G11">
            <v>77745</v>
          </cell>
          <cell r="H11">
            <v>292049</v>
          </cell>
        </row>
        <row r="12">
          <cell r="A12" t="str">
            <v>64 + 65 Balatoneerics</v>
          </cell>
          <cell r="G12">
            <v>107417</v>
          </cell>
          <cell r="H12">
            <v>432208</v>
          </cell>
        </row>
        <row r="13">
          <cell r="A13" t="str">
            <v>66, 2-3 Szigliget</v>
          </cell>
          <cell r="G13">
            <v>26846</v>
          </cell>
          <cell r="H13">
            <v>128234</v>
          </cell>
        </row>
        <row r="14">
          <cell r="A14" t="str">
            <v>67, 2-3 Szigliget - Balatontördemic, óriási hajdani nádas és lápvidék</v>
          </cell>
          <cell r="G14">
            <v>54317</v>
          </cell>
          <cell r="H14">
            <v>1345948</v>
          </cell>
        </row>
        <row r="15">
          <cell r="A15" t="str">
            <v>68, 2-3 Badacsony</v>
          </cell>
          <cell r="G15">
            <v>61646</v>
          </cell>
          <cell r="H15">
            <v>299033</v>
          </cell>
        </row>
        <row r="16">
          <cell r="A16" t="str">
            <v>69, 1-2 Badacsony</v>
          </cell>
          <cell r="G16">
            <v>66661</v>
          </cell>
          <cell r="H16">
            <v>174405</v>
          </cell>
        </row>
        <row r="17">
          <cell r="A17" t="str">
            <v>72, 2-3 Badacsonyörs</v>
          </cell>
          <cell r="G17">
            <v>45872</v>
          </cell>
          <cell r="H17">
            <v>61345</v>
          </cell>
        </row>
        <row r="18">
          <cell r="A18" t="str">
            <v>73, 1-2 Ábrahámhegy</v>
          </cell>
          <cell r="G18">
            <v>44708</v>
          </cell>
          <cell r="H18">
            <v>52149</v>
          </cell>
        </row>
        <row r="19">
          <cell r="A19" t="str">
            <v>73, 2-3 Ábrahámhegy</v>
          </cell>
          <cell r="G19">
            <v>40930</v>
          </cell>
          <cell r="H19">
            <v>47596</v>
          </cell>
        </row>
        <row r="20">
          <cell r="A20" t="str">
            <v>74, 2-3 Kővágóörs</v>
          </cell>
          <cell r="G20">
            <v>45030</v>
          </cell>
          <cell r="H20">
            <v>68426</v>
          </cell>
        </row>
        <row r="21">
          <cell r="A21" t="str">
            <v>75, 2-3 Révfülöp</v>
          </cell>
          <cell r="G21">
            <v>30685</v>
          </cell>
          <cell r="H21">
            <v>32953</v>
          </cell>
        </row>
        <row r="22">
          <cell r="A22" t="str">
            <v>76, 2-3 Balatonszepezd</v>
          </cell>
          <cell r="G22">
            <v>29409</v>
          </cell>
          <cell r="H22">
            <v>26246</v>
          </cell>
        </row>
        <row r="23">
          <cell r="A23" t="str">
            <v>77, 1-2 Balatonszepezd</v>
          </cell>
          <cell r="G23">
            <v>2162</v>
          </cell>
          <cell r="H23">
            <v>0</v>
          </cell>
        </row>
        <row r="24">
          <cell r="A24" t="str">
            <v>78, 2-3 Zánka</v>
          </cell>
          <cell r="G24">
            <v>42068</v>
          </cell>
          <cell r="H24">
            <v>53526</v>
          </cell>
        </row>
        <row r="25">
          <cell r="A25" t="str">
            <v>79, 2-3 Vérkút</v>
          </cell>
          <cell r="G25">
            <v>32017</v>
          </cell>
          <cell r="H25">
            <v>141371</v>
          </cell>
        </row>
        <row r="26">
          <cell r="A26" t="str">
            <v>80, 2-3 Balatonakali</v>
          </cell>
          <cell r="G26">
            <v>44310</v>
          </cell>
          <cell r="H26">
            <v>60119</v>
          </cell>
        </row>
        <row r="27">
          <cell r="A27" t="str">
            <v>81, 2-3 Balatonakali</v>
          </cell>
          <cell r="G27">
            <v>88347</v>
          </cell>
          <cell r="H27">
            <v>57639</v>
          </cell>
        </row>
        <row r="28">
          <cell r="A28" t="str">
            <v>82, 2-3 Balatonudvari</v>
          </cell>
          <cell r="G28">
            <v>106004</v>
          </cell>
          <cell r="H28">
            <v>244400</v>
          </cell>
        </row>
        <row r="29">
          <cell r="A29" t="str">
            <v>83, 2-3 Örvényes</v>
          </cell>
          <cell r="G29">
            <v>557837</v>
          </cell>
          <cell r="H29">
            <v>78248</v>
          </cell>
        </row>
        <row r="30">
          <cell r="A30" t="str">
            <v>84, 1-2 Tihany</v>
          </cell>
          <cell r="G30">
            <v>79926</v>
          </cell>
          <cell r="H30">
            <v>67687</v>
          </cell>
        </row>
        <row r="31">
          <cell r="A31" t="str">
            <v>85, 2-3 Tihany</v>
          </cell>
          <cell r="G31">
            <v>95487</v>
          </cell>
          <cell r="H31">
            <v>2532</v>
          </cell>
        </row>
        <row r="32">
          <cell r="A32" t="str">
            <v>85, 1-2 Tihany</v>
          </cell>
          <cell r="G32">
            <v>500</v>
          </cell>
          <cell r="H32">
            <v>0</v>
          </cell>
        </row>
        <row r="33">
          <cell r="A33" t="str">
            <v>87, 2-3 Tihany (Óvár)</v>
          </cell>
          <cell r="G33">
            <v>3006</v>
          </cell>
          <cell r="H33">
            <v>0</v>
          </cell>
        </row>
        <row r="34">
          <cell r="A34" t="str">
            <v>86, 2-3 Tihany (Diós)</v>
          </cell>
          <cell r="G34">
            <v>41732</v>
          </cell>
          <cell r="H34">
            <v>0</v>
          </cell>
        </row>
        <row r="35">
          <cell r="A35" t="str">
            <v>86, 1-2 Tihany (Diós)</v>
          </cell>
          <cell r="G35">
            <v>58743</v>
          </cell>
          <cell r="H35">
            <v>89061</v>
          </cell>
        </row>
        <row r="36">
          <cell r="A36" t="str">
            <v>88-89, 2-3 Balatonfüred</v>
          </cell>
          <cell r="G36">
            <v>9637</v>
          </cell>
          <cell r="H36">
            <v>0</v>
          </cell>
        </row>
        <row r="37">
          <cell r="A37" t="str">
            <v>89, 1-2 Balatonfüred</v>
          </cell>
          <cell r="G37">
            <v>116436</v>
          </cell>
          <cell r="H37">
            <v>92501</v>
          </cell>
        </row>
        <row r="38">
          <cell r="A38" t="str">
            <v>91-92, 2-2-3 Csopak</v>
          </cell>
          <cell r="G38">
            <v>170508</v>
          </cell>
          <cell r="H38">
            <v>213520</v>
          </cell>
        </row>
        <row r="39">
          <cell r="A39" t="str">
            <v>92-93, 3-2-3 Alsóörs</v>
          </cell>
          <cell r="G39">
            <v>82783</v>
          </cell>
          <cell r="H39">
            <v>126172</v>
          </cell>
        </row>
        <row r="40">
          <cell r="A40" t="str">
            <v>93, 1-2 Alsóörs</v>
          </cell>
          <cell r="G40">
            <v>146512</v>
          </cell>
          <cell r="H40">
            <v>13438</v>
          </cell>
        </row>
        <row r="41">
          <cell r="A41" t="str">
            <v>95 Balatonalmádi</v>
          </cell>
          <cell r="G41">
            <v>37727</v>
          </cell>
          <cell r="H41">
            <v>53498</v>
          </cell>
        </row>
        <row r="42">
          <cell r="A42" t="str">
            <v>96-97, 1-2 Vörösberény</v>
          </cell>
          <cell r="G42">
            <v>92402</v>
          </cell>
          <cell r="H42">
            <v>194089</v>
          </cell>
        </row>
        <row r="43">
          <cell r="A43" t="str">
            <v>96-97,2-3 Budatava</v>
          </cell>
          <cell r="G43">
            <v>11578</v>
          </cell>
          <cell r="H43">
            <v>0</v>
          </cell>
        </row>
        <row r="44">
          <cell r="A44" t="str">
            <v>98,2-3 Fűzfő, a Balaton sarka</v>
          </cell>
          <cell r="G44">
            <v>54094</v>
          </cell>
          <cell r="H44">
            <v>103097</v>
          </cell>
        </row>
        <row r="45">
          <cell r="A45" t="str">
            <v>99, 2-3 Fűzfő</v>
          </cell>
          <cell r="G45">
            <v>43850</v>
          </cell>
          <cell r="H45">
            <v>4091</v>
          </cell>
        </row>
        <row r="46">
          <cell r="A46" t="str">
            <v>102, 2-3 Balatonkenese</v>
          </cell>
          <cell r="G46">
            <v>49614</v>
          </cell>
          <cell r="H46">
            <v>81431</v>
          </cell>
        </row>
        <row r="47">
          <cell r="A47" t="str">
            <v>103, 2-3 Balatonkenese</v>
          </cell>
          <cell r="G47">
            <v>1594</v>
          </cell>
          <cell r="H47">
            <v>10401</v>
          </cell>
        </row>
        <row r="48">
          <cell r="A48" t="str">
            <v>104, 2-3 Akarattya</v>
          </cell>
          <cell r="G48">
            <v>5221</v>
          </cell>
          <cell r="H48">
            <v>0</v>
          </cell>
        </row>
        <row r="49">
          <cell r="A49" t="str">
            <v>106, 1-2 Aliga</v>
          </cell>
          <cell r="G49">
            <v>23692</v>
          </cell>
          <cell r="H49">
            <v>15252</v>
          </cell>
        </row>
        <row r="50">
          <cell r="A50" t="str">
            <v>106, 2-3 Aliga</v>
          </cell>
          <cell r="G50">
            <v>0</v>
          </cell>
          <cell r="H50">
            <v>0</v>
          </cell>
        </row>
        <row r="51">
          <cell r="A51" t="str">
            <v>108,1-2 Balatonszentgyörgy</v>
          </cell>
          <cell r="G51">
            <v>10164</v>
          </cell>
          <cell r="H51">
            <v>7643</v>
          </cell>
        </row>
        <row r="52">
          <cell r="A52" t="str">
            <v>110, 1-2 Balatonberény</v>
          </cell>
          <cell r="G52">
            <v>75010</v>
          </cell>
          <cell r="H52">
            <v>202298</v>
          </cell>
        </row>
        <row r="53">
          <cell r="A53" t="str">
            <v>111,1 Balatonberény</v>
          </cell>
          <cell r="G53">
            <v>51905</v>
          </cell>
          <cell r="H53">
            <v>59389</v>
          </cell>
        </row>
        <row r="54">
          <cell r="A54" t="str">
            <v>112, 1-2 Balatonmáriafürdő</v>
          </cell>
          <cell r="G54">
            <v>206947</v>
          </cell>
          <cell r="H54">
            <v>104908</v>
          </cell>
        </row>
        <row r="55">
          <cell r="A55" t="str">
            <v>113, 1-2 Balatonmáriafürdő</v>
          </cell>
          <cell r="G55">
            <v>128716</v>
          </cell>
          <cell r="H55">
            <v>172985</v>
          </cell>
        </row>
        <row r="56">
          <cell r="A56" t="str">
            <v>114, 1-2 Balatonmáriafürdő</v>
          </cell>
          <cell r="G56">
            <v>177054</v>
          </cell>
          <cell r="H56">
            <v>22994</v>
          </cell>
        </row>
        <row r="57">
          <cell r="A57" t="str">
            <v>115, 1-2 Balatonfenyves</v>
          </cell>
          <cell r="G57">
            <v>148638</v>
          </cell>
          <cell r="H57">
            <v>61571</v>
          </cell>
        </row>
        <row r="58">
          <cell r="A58" t="str">
            <v>116, 1-2 Balatonfenyves</v>
          </cell>
          <cell r="G58">
            <v>65709</v>
          </cell>
          <cell r="H58">
            <v>14000</v>
          </cell>
        </row>
        <row r="59">
          <cell r="A59" t="str">
            <v>117, 1-2 Balatonfenyves</v>
          </cell>
          <cell r="G59">
            <v>35184</v>
          </cell>
          <cell r="H59">
            <v>27588</v>
          </cell>
        </row>
        <row r="60">
          <cell r="A60" t="str">
            <v>118, 1-2 Bélatelep</v>
          </cell>
          <cell r="G60">
            <v>31296</v>
          </cell>
          <cell r="H60">
            <v>46604</v>
          </cell>
        </row>
        <row r="61">
          <cell r="A61" t="str">
            <v>119, 1-2 Fonyód</v>
          </cell>
          <cell r="G61">
            <v>25335</v>
          </cell>
          <cell r="H61">
            <v>0</v>
          </cell>
        </row>
        <row r="62">
          <cell r="A62" t="str">
            <v>120, 2-3 Fonyód</v>
          </cell>
          <cell r="G62">
            <v>2275</v>
          </cell>
          <cell r="H62">
            <v>0</v>
          </cell>
        </row>
        <row r="63">
          <cell r="A63" t="str">
            <v>121, 1-2 Balatonboglár</v>
          </cell>
          <cell r="G63">
            <v>4865</v>
          </cell>
          <cell r="H63">
            <v>0</v>
          </cell>
        </row>
        <row r="64">
          <cell r="A64" t="str">
            <v>122, 1-2 Balatonboglár</v>
          </cell>
          <cell r="G64">
            <v>9289</v>
          </cell>
          <cell r="H64">
            <v>0</v>
          </cell>
        </row>
        <row r="65">
          <cell r="A65" t="str">
            <v>123, 1-2 Balatonboglár</v>
          </cell>
          <cell r="G65">
            <v>0</v>
          </cell>
          <cell r="H65">
            <v>0</v>
          </cell>
        </row>
        <row r="66">
          <cell r="A66" t="str">
            <v>124, 1-2 Balatonlelle</v>
          </cell>
          <cell r="G66">
            <v>0</v>
          </cell>
          <cell r="H66">
            <v>0</v>
          </cell>
        </row>
        <row r="67">
          <cell r="A67" t="str">
            <v>125, 1-2 Balatonlelle</v>
          </cell>
          <cell r="G67">
            <v>8091</v>
          </cell>
          <cell r="H67">
            <v>0</v>
          </cell>
        </row>
        <row r="68">
          <cell r="A68" t="str">
            <v>126, 2-3 Balatonszemes</v>
          </cell>
          <cell r="G68">
            <v>46834</v>
          </cell>
          <cell r="H68">
            <v>0</v>
          </cell>
        </row>
        <row r="69">
          <cell r="A69" t="str">
            <v>127, 1-2 Balatonöszöd</v>
          </cell>
          <cell r="G69">
            <v>1600</v>
          </cell>
          <cell r="H69">
            <v>0</v>
          </cell>
        </row>
        <row r="70">
          <cell r="A70" t="str">
            <v>128, 1-2 Balatonszárszó</v>
          </cell>
          <cell r="G70">
            <v>66234</v>
          </cell>
          <cell r="H70">
            <v>0</v>
          </cell>
        </row>
        <row r="72">
          <cell r="A72" t="str">
            <v>129, 1-2 Balatonszárszó</v>
          </cell>
          <cell r="G72">
            <v>11297</v>
          </cell>
          <cell r="H72">
            <v>2760</v>
          </cell>
        </row>
        <row r="74">
          <cell r="A74" t="str">
            <v>132, 1-2 Balatonföldvár</v>
          </cell>
          <cell r="G74">
            <v>16313</v>
          </cell>
          <cell r="H74">
            <v>14506</v>
          </cell>
        </row>
        <row r="75">
          <cell r="A75" t="str">
            <v>133, 1-2 Szántód</v>
          </cell>
          <cell r="G75">
            <v>17916</v>
          </cell>
          <cell r="H75">
            <v>45582</v>
          </cell>
        </row>
        <row r="76">
          <cell r="A76" t="str">
            <v>134, 1-2 Szántód</v>
          </cell>
          <cell r="G76">
            <v>43736</v>
          </cell>
          <cell r="H76">
            <v>44802</v>
          </cell>
        </row>
        <row r="77">
          <cell r="A77" t="str">
            <v>135, 1-2 Zamárdi</v>
          </cell>
          <cell r="G77">
            <v>0</v>
          </cell>
          <cell r="H77">
            <v>0</v>
          </cell>
        </row>
        <row r="78">
          <cell r="A78" t="str">
            <v>136, 1-2 Zamárdi</v>
          </cell>
          <cell r="G78">
            <v>30959</v>
          </cell>
          <cell r="H78">
            <v>49096</v>
          </cell>
        </row>
        <row r="79">
          <cell r="A79" t="str">
            <v>137, 1-2 Zamárdi</v>
          </cell>
          <cell r="G79">
            <v>21774</v>
          </cell>
          <cell r="H79">
            <v>30507</v>
          </cell>
        </row>
        <row r="80">
          <cell r="A80" t="str">
            <v>138, 1-2 Siófok</v>
          </cell>
          <cell r="G80">
            <v>1915</v>
          </cell>
          <cell r="H80">
            <v>4069</v>
          </cell>
        </row>
        <row r="81">
          <cell r="A81" t="str">
            <v>139, 1-2 Siófok beton a 142-be mérve</v>
          </cell>
          <cell r="G81">
            <v>7091</v>
          </cell>
          <cell r="H81">
            <v>5909</v>
          </cell>
        </row>
        <row r="82">
          <cell r="A82" t="str">
            <v>142, 1-2 Siófok beton a 139-ről is ide mérve</v>
          </cell>
          <cell r="G82">
            <v>743</v>
          </cell>
          <cell r="H82">
            <v>0</v>
          </cell>
        </row>
        <row r="83">
          <cell r="A83" t="str">
            <v>143, Siófok</v>
          </cell>
          <cell r="G83">
            <v>0</v>
          </cell>
          <cell r="H83">
            <v>0</v>
          </cell>
        </row>
        <row r="84">
          <cell r="A84" t="str">
            <v>144, 1-2 Siófok</v>
          </cell>
          <cell r="G84">
            <v>0</v>
          </cell>
          <cell r="H84">
            <v>0</v>
          </cell>
        </row>
        <row r="85">
          <cell r="A85" t="str">
            <v>145, 1-2 Siófok</v>
          </cell>
          <cell r="G85">
            <v>0</v>
          </cell>
          <cell r="H85">
            <v>0</v>
          </cell>
        </row>
        <row r="86">
          <cell r="A86" t="str">
            <v>146, 2-3 Siófok</v>
          </cell>
          <cell r="G86">
            <v>9883</v>
          </cell>
          <cell r="H86">
            <v>1861</v>
          </cell>
        </row>
        <row r="87">
          <cell r="A87" t="str">
            <v>147, 1-2 Balatonvilágos</v>
          </cell>
          <cell r="G87">
            <v>3554</v>
          </cell>
          <cell r="H87">
            <v>2353</v>
          </cell>
        </row>
        <row r="88">
          <cell r="A88" t="str">
            <v>148, 1-2 Balatonvilágos</v>
          </cell>
          <cell r="G88">
            <v>0</v>
          </cell>
          <cell r="H88">
            <v>0</v>
          </cell>
        </row>
        <row r="89">
          <cell r="A89" t="str">
            <v>148, 2-3 Balatonvilágos</v>
          </cell>
          <cell r="G89">
            <v>14823</v>
          </cell>
          <cell r="H89">
            <v>3839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pi vízállás"/>
      <sheetName val="Heti vízállás"/>
      <sheetName val="Teljes víztömeg"/>
      <sheetName val="Transposed köves 1994-1997"/>
      <sheetName val="Transposed köves 1998 - 2001"/>
      <sheetName val="Transposed köves 2002-2005"/>
      <sheetName val="Transposed nadas 1994-1997"/>
      <sheetName val="Transposed nadas1998-2001"/>
      <sheetName val="Transposed nadas2002-2005"/>
      <sheetName val="Transposed beton 1994-1997"/>
      <sheetName val="Transposed beton 1998-2001"/>
      <sheetName val="Transposed beton 2002 - 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01.2002.</v>
          </cell>
          <cell r="F1" t="str">
            <v>01.2002.</v>
          </cell>
          <cell r="G1" t="str">
            <v>01.2002.</v>
          </cell>
          <cell r="H1" t="str">
            <v>01.2002.</v>
          </cell>
          <cell r="I1" t="str">
            <v>01.2002.</v>
          </cell>
          <cell r="J1" t="str">
            <v>02.2002.</v>
          </cell>
          <cell r="K1" t="str">
            <v>02.2002.</v>
          </cell>
          <cell r="L1" t="str">
            <v>02.2002.</v>
          </cell>
          <cell r="M1" t="str">
            <v>02.2002.</v>
          </cell>
          <cell r="N1" t="str">
            <v>03.2002.</v>
          </cell>
          <cell r="O1" t="str">
            <v>03.2002.</v>
          </cell>
          <cell r="P1" t="str">
            <v>03.2002.</v>
          </cell>
          <cell r="Q1" t="str">
            <v>03.2002.</v>
          </cell>
          <cell r="R1" t="str">
            <v>04.2002.</v>
          </cell>
          <cell r="S1" t="str">
            <v>04.2002.</v>
          </cell>
          <cell r="T1" t="str">
            <v>04.2002.</v>
          </cell>
          <cell r="U1" t="str">
            <v>04.2002.</v>
          </cell>
          <cell r="V1" t="str">
            <v>04.2002.</v>
          </cell>
          <cell r="W1" t="str">
            <v>05.2002.</v>
          </cell>
          <cell r="X1" t="str">
            <v>05.2002.</v>
          </cell>
          <cell r="Y1" t="str">
            <v>05.2002.</v>
          </cell>
          <cell r="Z1" t="str">
            <v>05.2002.</v>
          </cell>
          <cell r="AA1" t="str">
            <v>06.2002.</v>
          </cell>
          <cell r="AB1" t="str">
            <v>06.2002.</v>
          </cell>
          <cell r="AC1" t="str">
            <v>06.2002.</v>
          </cell>
          <cell r="AD1" t="str">
            <v>06.2002.</v>
          </cell>
          <cell r="AE1" t="str">
            <v>07.2002.</v>
          </cell>
          <cell r="AF1" t="str">
            <v>07.2002.</v>
          </cell>
          <cell r="AG1" t="str">
            <v>07.2002.</v>
          </cell>
          <cell r="AH1" t="str">
            <v>07.2002.</v>
          </cell>
          <cell r="AI1" t="str">
            <v>07.2002.</v>
          </cell>
          <cell r="AJ1" t="str">
            <v>08.2002.</v>
          </cell>
          <cell r="AK1" t="str">
            <v>08.2002.</v>
          </cell>
          <cell r="AL1" t="str">
            <v>08.2002.</v>
          </cell>
          <cell r="AM1" t="str">
            <v>08.2002.</v>
          </cell>
          <cell r="AN1" t="str">
            <v>09.2002.</v>
          </cell>
          <cell r="AO1" t="str">
            <v>09.2002.</v>
          </cell>
          <cell r="AP1" t="str">
            <v>09.2002.</v>
          </cell>
          <cell r="AQ1" t="str">
            <v>09.2002.</v>
          </cell>
          <cell r="AR1" t="str">
            <v>10.2002.</v>
          </cell>
          <cell r="AS1" t="str">
            <v>10.2002.</v>
          </cell>
          <cell r="AT1" t="str">
            <v>10.2002.</v>
          </cell>
          <cell r="AU1" t="str">
            <v>10.2002.</v>
          </cell>
          <cell r="AV1" t="str">
            <v>10.2002.</v>
          </cell>
          <cell r="AW1" t="str">
            <v>11.2002.</v>
          </cell>
          <cell r="AX1" t="str">
            <v>11.2002.</v>
          </cell>
          <cell r="AY1" t="str">
            <v>11.2002.</v>
          </cell>
          <cell r="AZ1" t="str">
            <v>11.2002.</v>
          </cell>
          <cell r="BA1" t="str">
            <v>12.2002.</v>
          </cell>
          <cell r="BB1" t="str">
            <v>12.2002.</v>
          </cell>
          <cell r="BC1" t="str">
            <v>12.2002.</v>
          </cell>
          <cell r="BD1" t="str">
            <v>12.2002.</v>
          </cell>
          <cell r="BE1" t="str">
            <v>12.2002.</v>
          </cell>
          <cell r="BF1" t="str">
            <v>01.2003.</v>
          </cell>
          <cell r="BG1" t="str">
            <v>01.2003.</v>
          </cell>
          <cell r="BH1" t="str">
            <v>01.2003.</v>
          </cell>
          <cell r="BI1" t="str">
            <v>01.2003.</v>
          </cell>
          <cell r="BJ1" t="str">
            <v>02.2003.</v>
          </cell>
          <cell r="BK1" t="str">
            <v>02.2003.</v>
          </cell>
          <cell r="BL1" t="str">
            <v>02.2003.</v>
          </cell>
          <cell r="BM1" t="str">
            <v>02.2003.</v>
          </cell>
          <cell r="BN1" t="str">
            <v>03.2003.</v>
          </cell>
          <cell r="BO1" t="str">
            <v>03.2003.</v>
          </cell>
          <cell r="BP1" t="str">
            <v>03.2003.</v>
          </cell>
          <cell r="BQ1" t="str">
            <v>03.2003.</v>
          </cell>
          <cell r="BR1" t="str">
            <v>04.2003.</v>
          </cell>
          <cell r="BS1" t="str">
            <v>04.2003.</v>
          </cell>
          <cell r="BT1" t="str">
            <v>04.2003.</v>
          </cell>
          <cell r="BU1" t="str">
            <v>04.2003.</v>
          </cell>
          <cell r="BV1" t="str">
            <v>04.2003.</v>
          </cell>
          <cell r="BW1" t="str">
            <v>05.2003.</v>
          </cell>
          <cell r="BX1" t="str">
            <v>05.2003.</v>
          </cell>
          <cell r="BY1" t="str">
            <v>05.2003.</v>
          </cell>
          <cell r="BZ1" t="str">
            <v>05.2003.</v>
          </cell>
          <cell r="CA1" t="str">
            <v>06.2003.</v>
          </cell>
          <cell r="CB1" t="str">
            <v>06.2003.</v>
          </cell>
          <cell r="CC1" t="str">
            <v>06.2003.</v>
          </cell>
          <cell r="CD1" t="str">
            <v>06.2003.</v>
          </cell>
          <cell r="CE1" t="str">
            <v>07.2003.</v>
          </cell>
          <cell r="CF1" t="str">
            <v>07.2003.</v>
          </cell>
          <cell r="CG1" t="str">
            <v>07.2003.</v>
          </cell>
          <cell r="CH1" t="str">
            <v>07.2003.</v>
          </cell>
          <cell r="CI1" t="str">
            <v>07.2003.</v>
          </cell>
          <cell r="CJ1" t="str">
            <v>08.2003.</v>
          </cell>
          <cell r="CK1" t="str">
            <v>08.2003.</v>
          </cell>
          <cell r="CL1" t="str">
            <v>08.2003.</v>
          </cell>
          <cell r="CM1" t="str">
            <v>08.2003.</v>
          </cell>
          <cell r="CN1" t="str">
            <v>09.2003.</v>
          </cell>
          <cell r="CO1" t="str">
            <v>09.2003.</v>
          </cell>
          <cell r="CP1" t="str">
            <v>09.2003.</v>
          </cell>
          <cell r="CQ1" t="str">
            <v>09.2003.</v>
          </cell>
          <cell r="CR1" t="str">
            <v>09.2003.</v>
          </cell>
          <cell r="CS1" t="str">
            <v>10.2003.</v>
          </cell>
          <cell r="CT1" t="str">
            <v>10.2003.</v>
          </cell>
          <cell r="CU1" t="str">
            <v>10.2003.</v>
          </cell>
          <cell r="CV1" t="str">
            <v>10.2003.</v>
          </cell>
          <cell r="CW1" t="str">
            <v>11.2003.</v>
          </cell>
          <cell r="CX1" t="str">
            <v>11.2003.</v>
          </cell>
          <cell r="CY1" t="str">
            <v>11.2003.</v>
          </cell>
          <cell r="CZ1" t="str">
            <v>11.2003.</v>
          </cell>
          <cell r="DA1" t="str">
            <v>12.2003.</v>
          </cell>
          <cell r="DB1" t="str">
            <v>12.2003.</v>
          </cell>
          <cell r="DC1" t="str">
            <v>12.2003.</v>
          </cell>
          <cell r="DD1" t="str">
            <v>12.2003.</v>
          </cell>
          <cell r="DE1" t="str">
            <v>12.2003.</v>
          </cell>
          <cell r="DF1" t="str">
            <v>01.2004.</v>
          </cell>
          <cell r="DG1" t="str">
            <v>01.2004.</v>
          </cell>
          <cell r="DH1" t="str">
            <v>01.2004.</v>
          </cell>
          <cell r="DI1" t="str">
            <v>01.2004.</v>
          </cell>
          <cell r="DJ1" t="str">
            <v>02.2004.</v>
          </cell>
          <cell r="DK1" t="str">
            <v>02.2004.</v>
          </cell>
          <cell r="DL1" t="str">
            <v>02.2004.</v>
          </cell>
          <cell r="DM1" t="str">
            <v>02.2004.</v>
          </cell>
          <cell r="DN1" t="str">
            <v>03.2004.</v>
          </cell>
          <cell r="DO1" t="str">
            <v>03.2004.</v>
          </cell>
          <cell r="DP1" t="str">
            <v>03.2004.</v>
          </cell>
          <cell r="DQ1" t="str">
            <v>03.2004.</v>
          </cell>
          <cell r="DR1" t="str">
            <v>03.2004.</v>
          </cell>
          <cell r="DS1" t="str">
            <v>04.2004.</v>
          </cell>
          <cell r="DT1" t="str">
            <v>04.2004.</v>
          </cell>
          <cell r="DU1" t="str">
            <v>04.2004.</v>
          </cell>
          <cell r="DV1" t="str">
            <v>04.2004.</v>
          </cell>
          <cell r="DW1" t="str">
            <v>05.2004.</v>
          </cell>
          <cell r="DX1" t="str">
            <v>05.2004.</v>
          </cell>
          <cell r="DY1" t="str">
            <v>05.2004.</v>
          </cell>
          <cell r="DZ1" t="str">
            <v>05.2004.</v>
          </cell>
          <cell r="EA1" t="str">
            <v>06.2004.</v>
          </cell>
          <cell r="EB1" t="str">
            <v>06.2004.</v>
          </cell>
          <cell r="EC1" t="str">
            <v>06.2004.</v>
          </cell>
          <cell r="ED1" t="str">
            <v>06.2004.</v>
          </cell>
          <cell r="EE1" t="str">
            <v>06.2004.</v>
          </cell>
          <cell r="EF1" t="str">
            <v>07.2004.</v>
          </cell>
          <cell r="EG1" t="str">
            <v>07.2004.</v>
          </cell>
          <cell r="EH1" t="str">
            <v>07.2004.</v>
          </cell>
          <cell r="EI1" t="str">
            <v>07.2004.</v>
          </cell>
          <cell r="EJ1" t="str">
            <v>08.2004.</v>
          </cell>
          <cell r="EK1" t="str">
            <v>08.2004.</v>
          </cell>
          <cell r="EL1" t="str">
            <v>08.2004.</v>
          </cell>
          <cell r="EM1" t="str">
            <v>08.2004.</v>
          </cell>
          <cell r="EN1" t="str">
            <v>08.2004.</v>
          </cell>
          <cell r="EO1" t="str">
            <v>09.2004.</v>
          </cell>
          <cell r="EP1" t="str">
            <v>09.2004.</v>
          </cell>
          <cell r="EQ1" t="str">
            <v>09.2004.</v>
          </cell>
          <cell r="ER1" t="str">
            <v>09.2004.</v>
          </cell>
          <cell r="ES1" t="str">
            <v>10.2004.</v>
          </cell>
          <cell r="ET1" t="str">
            <v>10.2004.</v>
          </cell>
          <cell r="EU1" t="str">
            <v>10.2004.</v>
          </cell>
          <cell r="EV1" t="str">
            <v>10.2004.</v>
          </cell>
          <cell r="EW1" t="str">
            <v>11.2004.</v>
          </cell>
          <cell r="EX1" t="str">
            <v>11.2004.</v>
          </cell>
          <cell r="EY1" t="str">
            <v>11.2004.</v>
          </cell>
          <cell r="EZ1" t="str">
            <v>11.2004.</v>
          </cell>
          <cell r="FA1" t="str">
            <v>11.2004.</v>
          </cell>
          <cell r="FB1" t="str">
            <v>12.2004.</v>
          </cell>
          <cell r="FC1" t="str">
            <v>12.2004.</v>
          </cell>
          <cell r="FD1" t="str">
            <v>12.2004.</v>
          </cell>
          <cell r="FE1" t="str">
            <v>12.2004.</v>
          </cell>
          <cell r="FF1" t="str">
            <v>01.2005.</v>
          </cell>
          <cell r="FG1" t="str">
            <v>01.2005.</v>
          </cell>
          <cell r="FH1" t="str">
            <v>01.2005.</v>
          </cell>
          <cell r="FI1" t="str">
            <v>01.2005.</v>
          </cell>
          <cell r="FJ1" t="str">
            <v>02.2005.</v>
          </cell>
          <cell r="FK1" t="str">
            <v>02.2005.</v>
          </cell>
          <cell r="FL1" t="str">
            <v>02.2005.</v>
          </cell>
          <cell r="FM1" t="str">
            <v>02.2005.</v>
          </cell>
          <cell r="FN1" t="str">
            <v>03.2005.</v>
          </cell>
          <cell r="FO1" t="str">
            <v>03.2005.</v>
          </cell>
          <cell r="FP1" t="str">
            <v>03.2005.</v>
          </cell>
          <cell r="FQ1" t="str">
            <v>03.2005.</v>
          </cell>
          <cell r="FR1" t="str">
            <v>03.2005.</v>
          </cell>
          <cell r="FS1" t="str">
            <v>04.2005.</v>
          </cell>
          <cell r="FT1" t="str">
            <v>04.2005.</v>
          </cell>
          <cell r="FU1" t="str">
            <v>04.2005.</v>
          </cell>
          <cell r="FV1" t="str">
            <v>04.2005.</v>
          </cell>
          <cell r="FW1" t="str">
            <v>05.2005.</v>
          </cell>
          <cell r="FX1" t="str">
            <v>05.2005.</v>
          </cell>
          <cell r="FY1" t="str">
            <v>05.2005.</v>
          </cell>
          <cell r="FZ1" t="str">
            <v>05.2005.</v>
          </cell>
          <cell r="GA1" t="str">
            <v>06.2005.</v>
          </cell>
          <cell r="GB1" t="str">
            <v>06.2005.</v>
          </cell>
          <cell r="GC1" t="str">
            <v>06.2005.</v>
          </cell>
          <cell r="GD1" t="str">
            <v>06.2005.</v>
          </cell>
          <cell r="GE1" t="str">
            <v>06.2005.</v>
          </cell>
          <cell r="GF1" t="str">
            <v>07.2005.</v>
          </cell>
          <cell r="GG1" t="str">
            <v>07.2005.</v>
          </cell>
          <cell r="GH1" t="str">
            <v>07.2005.</v>
          </cell>
          <cell r="GI1" t="str">
            <v>07.2005.</v>
          </cell>
          <cell r="GJ1" t="str">
            <v>08.2005.</v>
          </cell>
          <cell r="GK1" t="str">
            <v>08.2005.</v>
          </cell>
          <cell r="GL1" t="str">
            <v>08.2005.</v>
          </cell>
          <cell r="GM1" t="str">
            <v>08.2005.</v>
          </cell>
          <cell r="GN1" t="str">
            <v>08.2005.</v>
          </cell>
          <cell r="GO1" t="str">
            <v>09.2005.</v>
          </cell>
          <cell r="GP1" t="str">
            <v>09.2005.</v>
          </cell>
          <cell r="GQ1" t="str">
            <v>09.2005.</v>
          </cell>
          <cell r="GR1" t="str">
            <v>09.2005.</v>
          </cell>
          <cell r="GS1" t="str">
            <v>10.2005.</v>
          </cell>
          <cell r="GT1" t="str">
            <v>10.2005.</v>
          </cell>
          <cell r="GU1" t="str">
            <v>10.2005.</v>
          </cell>
          <cell r="GV1" t="str">
            <v>10.2005.</v>
          </cell>
          <cell r="GW1" t="str">
            <v>11.2005.</v>
          </cell>
          <cell r="GX1" t="str">
            <v>11.2005.</v>
          </cell>
        </row>
        <row r="175">
          <cell r="E175">
            <v>61259.257142857146</v>
          </cell>
          <cell r="F175">
            <v>61191.80000000001</v>
          </cell>
          <cell r="G175">
            <v>61326.71428571429</v>
          </cell>
          <cell r="H175">
            <v>61529.08571428572</v>
          </cell>
          <cell r="I175">
            <v>61664.000000000007</v>
          </cell>
          <cell r="J175">
            <v>61967.557142857142</v>
          </cell>
          <cell r="K175">
            <v>62338.571428571449</v>
          </cell>
          <cell r="L175">
            <v>62540.942857142858</v>
          </cell>
          <cell r="M175">
            <v>62844.499999999985</v>
          </cell>
          <cell r="N175">
            <v>63282.971428571436</v>
          </cell>
          <cell r="O175">
            <v>63316.7</v>
          </cell>
          <cell r="P175">
            <v>63282.971428571436</v>
          </cell>
          <cell r="Q175">
            <v>63417.885714285709</v>
          </cell>
          <cell r="R175">
            <v>63013.142857142841</v>
          </cell>
          <cell r="S175">
            <v>62878.228571428568</v>
          </cell>
          <cell r="T175">
            <v>63249.242857142861</v>
          </cell>
          <cell r="U175">
            <v>63991.271428571432</v>
          </cell>
          <cell r="V175">
            <v>64463.471428571422</v>
          </cell>
          <cell r="W175">
            <v>64429.742857142854</v>
          </cell>
          <cell r="X175">
            <v>64564.657142857141</v>
          </cell>
          <cell r="Y175">
            <v>64227.371428571423</v>
          </cell>
          <cell r="Z175">
            <v>63485.342857142852</v>
          </cell>
          <cell r="AA175">
            <v>62608.399999999994</v>
          </cell>
          <cell r="AB175">
            <v>62271.114285714291</v>
          </cell>
          <cell r="AC175">
            <v>62035.014285714293</v>
          </cell>
          <cell r="AD175">
            <v>61596.542857142842</v>
          </cell>
          <cell r="AE175">
            <v>60719.6</v>
          </cell>
          <cell r="AF175">
            <v>60011.3</v>
          </cell>
          <cell r="AG175">
            <v>59539.100000000013</v>
          </cell>
          <cell r="AH175">
            <v>59235.542857142857</v>
          </cell>
          <cell r="AI175">
            <v>58223.685714285712</v>
          </cell>
          <cell r="AJ175">
            <v>57920.128571428577</v>
          </cell>
          <cell r="AK175">
            <v>58122.5</v>
          </cell>
          <cell r="AL175">
            <v>57650.3</v>
          </cell>
          <cell r="AM175">
            <v>57279.28571428571</v>
          </cell>
          <cell r="AN175">
            <v>56705.899999999994</v>
          </cell>
          <cell r="AO175">
            <v>56267.428571428551</v>
          </cell>
          <cell r="AP175">
            <v>55997.599999999991</v>
          </cell>
          <cell r="AQ175">
            <v>55862.685714285704</v>
          </cell>
          <cell r="AR175">
            <v>55997.599999999991</v>
          </cell>
          <cell r="AS175">
            <v>55559.12857142857</v>
          </cell>
          <cell r="AT175">
            <v>56233.7</v>
          </cell>
          <cell r="AU175">
            <v>56941.999999999985</v>
          </cell>
          <cell r="AV175">
            <v>57346.742857142846</v>
          </cell>
          <cell r="AW175">
            <v>57110.642857142841</v>
          </cell>
          <cell r="AX175">
            <v>57144.371428571423</v>
          </cell>
          <cell r="AY175">
            <v>56975.728571428568</v>
          </cell>
          <cell r="AZ175">
            <v>56975.728571428568</v>
          </cell>
          <cell r="BA175">
            <v>57279.28571428571</v>
          </cell>
          <cell r="BB175">
            <v>57515.385714285716</v>
          </cell>
          <cell r="BC175">
            <v>57785.21428571429</v>
          </cell>
          <cell r="BD175">
            <v>57920.128571428577</v>
          </cell>
          <cell r="BE175">
            <v>58392.328571428581</v>
          </cell>
          <cell r="BF175">
            <v>58931.985714285707</v>
          </cell>
          <cell r="BG175">
            <v>59539.100000000013</v>
          </cell>
          <cell r="BH175">
            <v>59707.742857142854</v>
          </cell>
          <cell r="BI175">
            <v>60146.21428571429</v>
          </cell>
          <cell r="BJ175">
            <v>60888.242857142846</v>
          </cell>
          <cell r="BK175">
            <v>61461.628571428562</v>
          </cell>
          <cell r="BL175">
            <v>61697.728571428568</v>
          </cell>
          <cell r="BM175">
            <v>61900.100000000006</v>
          </cell>
          <cell r="BN175">
            <v>62237.385714285701</v>
          </cell>
          <cell r="BO175">
            <v>62608.399999999994</v>
          </cell>
          <cell r="BP175">
            <v>62844.499999999985</v>
          </cell>
          <cell r="BQ175">
            <v>62945.685714285704</v>
          </cell>
          <cell r="BR175">
            <v>63080.600000000006</v>
          </cell>
          <cell r="BS175">
            <v>63080.600000000006</v>
          </cell>
          <cell r="BT175">
            <v>62911.957142857136</v>
          </cell>
          <cell r="BU175">
            <v>62709.585714285728</v>
          </cell>
          <cell r="BV175">
            <v>62743.314285714296</v>
          </cell>
          <cell r="BW175">
            <v>62608.399999999994</v>
          </cell>
          <cell r="BX175">
            <v>62237.385714285701</v>
          </cell>
          <cell r="BY175">
            <v>61360.442857142858</v>
          </cell>
          <cell r="BZ175">
            <v>61023.157142857148</v>
          </cell>
          <cell r="CA175">
            <v>60652.142857142848</v>
          </cell>
          <cell r="CB175">
            <v>60584.685714285719</v>
          </cell>
          <cell r="CC175">
            <v>59674.014285714286</v>
          </cell>
          <cell r="CD175">
            <v>58763.342857142852</v>
          </cell>
          <cell r="CE175">
            <v>58021.314285714296</v>
          </cell>
          <cell r="CF175">
            <v>57313.014285714286</v>
          </cell>
          <cell r="CG175">
            <v>56267.428571428551</v>
          </cell>
          <cell r="CH175">
            <v>55727.771428571439</v>
          </cell>
          <cell r="CI175">
            <v>55896.414285714272</v>
          </cell>
          <cell r="CJ175">
            <v>55120.657142857162</v>
          </cell>
          <cell r="CK175">
            <v>54648.457142857143</v>
          </cell>
          <cell r="CL175">
            <v>54007.614285714284</v>
          </cell>
          <cell r="CM175">
            <v>53198.128571428562</v>
          </cell>
          <cell r="CN175">
            <v>52928.3</v>
          </cell>
          <cell r="CO175">
            <v>52759.657142857148</v>
          </cell>
          <cell r="CP175">
            <v>52624.742857142854</v>
          </cell>
          <cell r="CQ175">
            <v>52354.914285714287</v>
          </cell>
          <cell r="CR175">
            <v>51983.899999999987</v>
          </cell>
          <cell r="CS175">
            <v>52186.271428571439</v>
          </cell>
          <cell r="CT175">
            <v>52186.271428571439</v>
          </cell>
          <cell r="CU175">
            <v>51916.442857142851</v>
          </cell>
          <cell r="CV175">
            <v>52220.000000000007</v>
          </cell>
          <cell r="CW175">
            <v>52793.385714285723</v>
          </cell>
          <cell r="CX175">
            <v>52692.199999999983</v>
          </cell>
          <cell r="CY175">
            <v>52860.842857142852</v>
          </cell>
          <cell r="CZ175">
            <v>53164.400000000009</v>
          </cell>
          <cell r="DA175">
            <v>53400.499999999993</v>
          </cell>
          <cell r="DB175">
            <v>53400.499999999993</v>
          </cell>
          <cell r="DC175">
            <v>53400.499999999993</v>
          </cell>
          <cell r="DD175">
            <v>53535.41428571428</v>
          </cell>
          <cell r="DE175">
            <v>53636.600000000006</v>
          </cell>
          <cell r="DF175">
            <v>53771.514285714286</v>
          </cell>
          <cell r="DG175">
            <v>54075.071428571435</v>
          </cell>
          <cell r="DH175">
            <v>54581</v>
          </cell>
          <cell r="DI175">
            <v>55019.471428571429</v>
          </cell>
          <cell r="DJ175">
            <v>55457.942857142865</v>
          </cell>
          <cell r="DK175">
            <v>55862.685714285704</v>
          </cell>
          <cell r="DL175">
            <v>56166.242857142861</v>
          </cell>
          <cell r="DM175">
            <v>56537.257142857146</v>
          </cell>
          <cell r="DN175">
            <v>57346.742857142846</v>
          </cell>
          <cell r="DO175">
            <v>57818.942857142858</v>
          </cell>
          <cell r="DP175">
            <v>58324.871428571423</v>
          </cell>
          <cell r="DQ175">
            <v>58965.714285714275</v>
          </cell>
          <cell r="DR175">
            <v>60078.757142857139</v>
          </cell>
          <cell r="DS175">
            <v>60888.242857142846</v>
          </cell>
          <cell r="DT175">
            <v>62540.942857142858</v>
          </cell>
          <cell r="DU175">
            <v>64227.371428571423</v>
          </cell>
          <cell r="DV175">
            <v>65104.314285714296</v>
          </cell>
          <cell r="DW175">
            <v>65441.600000000013</v>
          </cell>
          <cell r="DX175">
            <v>65677.699999999983</v>
          </cell>
          <cell r="DY175">
            <v>65340.414285714272</v>
          </cell>
          <cell r="DZ175">
            <v>65104.314285714296</v>
          </cell>
          <cell r="EA175">
            <v>64969.399999999994</v>
          </cell>
          <cell r="EB175">
            <v>65374.142857142841</v>
          </cell>
          <cell r="EC175">
            <v>65542.78571428571</v>
          </cell>
          <cell r="ED175">
            <v>65272.957142857158</v>
          </cell>
          <cell r="EE175">
            <v>65677.699999999983</v>
          </cell>
          <cell r="EF175">
            <v>65677.699999999983</v>
          </cell>
          <cell r="EG175">
            <v>65104.314285714296</v>
          </cell>
          <cell r="EH175">
            <v>64497.19999999999</v>
          </cell>
          <cell r="EI175">
            <v>64025</v>
          </cell>
          <cell r="EJ175">
            <v>63384.157142857148</v>
          </cell>
          <cell r="EK175">
            <v>63080.600000000006</v>
          </cell>
          <cell r="EL175">
            <v>62642.128571428555</v>
          </cell>
          <cell r="EM175">
            <v>61798.914285714272</v>
          </cell>
          <cell r="EN175">
            <v>61461.628571428562</v>
          </cell>
          <cell r="EO175">
            <v>60989.428571428565</v>
          </cell>
          <cell r="EP175">
            <v>60348.58571428572</v>
          </cell>
          <cell r="EQ175">
            <v>59910.114285714284</v>
          </cell>
          <cell r="ER175">
            <v>59640.28571428571</v>
          </cell>
          <cell r="ES175">
            <v>59539.100000000013</v>
          </cell>
          <cell r="ET175">
            <v>59707.742857142854</v>
          </cell>
          <cell r="EU175">
            <v>60247.399999999994</v>
          </cell>
          <cell r="EV175">
            <v>60820.78571428571</v>
          </cell>
          <cell r="EW175">
            <v>60955.7</v>
          </cell>
          <cell r="EX175">
            <v>61056.885714285701</v>
          </cell>
          <cell r="EY175">
            <v>61495.357142857152</v>
          </cell>
          <cell r="EZ175">
            <v>61664.000000000007</v>
          </cell>
          <cell r="FA175">
            <v>61664.000000000007</v>
          </cell>
          <cell r="FB175">
            <v>62068.742857142861</v>
          </cell>
          <cell r="FC175">
            <v>62372.30000000001</v>
          </cell>
          <cell r="FD175">
            <v>62675.857142857159</v>
          </cell>
          <cell r="FE175">
            <v>63013.142857142841</v>
          </cell>
          <cell r="FF175">
            <v>63451.614285714284</v>
          </cell>
          <cell r="FG175">
            <v>63856.357142857159</v>
          </cell>
          <cell r="FH175">
            <v>64025</v>
          </cell>
          <cell r="FI175">
            <v>64261.100000000006</v>
          </cell>
          <cell r="FJ175">
            <v>64294.828571428574</v>
          </cell>
          <cell r="FK175">
            <v>64497.19999999999</v>
          </cell>
          <cell r="FL175">
            <v>64699.571428571442</v>
          </cell>
          <cell r="FM175">
            <v>65104.314285714296</v>
          </cell>
          <cell r="FN175">
            <v>65610.242857142861</v>
          </cell>
          <cell r="FO175">
            <v>65913.8</v>
          </cell>
          <cell r="FP175">
            <v>66048.71428571429</v>
          </cell>
          <cell r="FQ175">
            <v>66352.271428571432</v>
          </cell>
          <cell r="FR175">
            <v>66790.742857142846</v>
          </cell>
          <cell r="FS175">
            <v>67397.857142857159</v>
          </cell>
          <cell r="FT175">
            <v>68139.885714285701</v>
          </cell>
          <cell r="FU175">
            <v>68949.371428571438</v>
          </cell>
          <cell r="FV175">
            <v>69489.028571428556</v>
          </cell>
          <cell r="FW175">
            <v>69927.5</v>
          </cell>
          <cell r="FX175">
            <v>69758.857142857159</v>
          </cell>
          <cell r="FY175">
            <v>69792.585714285728</v>
          </cell>
          <cell r="FZ175">
            <v>70163.600000000006</v>
          </cell>
          <cell r="GA175">
            <v>69961.228571428554</v>
          </cell>
          <cell r="GB175">
            <v>69252.928571428551</v>
          </cell>
          <cell r="GC175">
            <v>69050.557142857142</v>
          </cell>
          <cell r="GD175">
            <v>69050.557142857142</v>
          </cell>
          <cell r="GE175">
            <v>68679.542857142849</v>
          </cell>
          <cell r="GF175">
            <v>68544.628571428548</v>
          </cell>
          <cell r="GG175">
            <v>68544.628571428548</v>
          </cell>
          <cell r="GH175">
            <v>69084.28571428571</v>
          </cell>
          <cell r="GI175">
            <v>68983.100000000006</v>
          </cell>
          <cell r="GJ175">
            <v>68713.271428571446</v>
          </cell>
          <cell r="GK175">
            <v>68949.371428571438</v>
          </cell>
          <cell r="GL175">
            <v>69219.199999999983</v>
          </cell>
          <cell r="GM175">
            <v>70736.985714285707</v>
          </cell>
          <cell r="GN175">
            <v>71748.842857142838</v>
          </cell>
          <cell r="GO175">
            <v>71816.3</v>
          </cell>
          <cell r="GP175">
            <v>71984.942857142858</v>
          </cell>
          <cell r="GQ175">
            <v>72018.671428571426</v>
          </cell>
          <cell r="GR175">
            <v>72355.957142857136</v>
          </cell>
          <cell r="GS175">
            <v>72423.414285714258</v>
          </cell>
          <cell r="GT175">
            <v>71951.214285714275</v>
          </cell>
          <cell r="GU175">
            <v>71715.114285714284</v>
          </cell>
          <cell r="GV175">
            <v>71546.471428571429</v>
          </cell>
          <cell r="GW175">
            <v>71175.457142857151</v>
          </cell>
          <cell r="GX175">
            <v>70669.528571428571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B485"/>
  <sheetViews>
    <sheetView zoomScale="54" zoomScaleNormal="54" workbookViewId="0"/>
  </sheetViews>
  <sheetFormatPr defaultRowHeight="14.5" x14ac:dyDescent="0.35"/>
  <sheetData>
    <row r="1" spans="1:132" ht="25" x14ac:dyDescent="0.5">
      <c r="A1" s="104" t="s">
        <v>266</v>
      </c>
      <c r="B1" s="146"/>
      <c r="C1" s="146"/>
      <c r="D1" s="146"/>
    </row>
    <row r="2" spans="1:132" ht="25" x14ac:dyDescent="0.5">
      <c r="A2" s="104" t="s">
        <v>79</v>
      </c>
      <c r="B2" s="146"/>
      <c r="C2" s="146"/>
      <c r="D2" s="146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</row>
    <row r="3" spans="1:132" ht="16.5" x14ac:dyDescent="0.35">
      <c r="A3" s="155" t="s">
        <v>80</v>
      </c>
      <c r="B3" s="156"/>
      <c r="C3" s="156"/>
      <c r="D3" s="156"/>
      <c r="E3" s="156"/>
      <c r="F3" s="156"/>
      <c r="G3" s="156"/>
      <c r="H3" s="156"/>
      <c r="I3" s="156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</row>
    <row r="4" spans="1:132" x14ac:dyDescent="0.35">
      <c r="A4" s="106" t="s">
        <v>81</v>
      </c>
      <c r="B4" s="105" t="s">
        <v>82</v>
      </c>
      <c r="C4" s="107" t="s">
        <v>83</v>
      </c>
      <c r="D4" s="107" t="s">
        <v>83</v>
      </c>
      <c r="E4" s="107" t="s">
        <v>84</v>
      </c>
      <c r="F4" s="107" t="s">
        <v>84</v>
      </c>
      <c r="G4" s="107" t="s">
        <v>84</v>
      </c>
      <c r="H4" s="107" t="s">
        <v>84</v>
      </c>
      <c r="I4" s="107" t="s">
        <v>85</v>
      </c>
      <c r="J4" s="107" t="s">
        <v>85</v>
      </c>
      <c r="K4" s="107" t="s">
        <v>85</v>
      </c>
      <c r="L4" s="107" t="s">
        <v>85</v>
      </c>
      <c r="M4" s="107" t="s">
        <v>85</v>
      </c>
      <c r="N4" s="107" t="s">
        <v>86</v>
      </c>
      <c r="O4" s="107" t="s">
        <v>86</v>
      </c>
      <c r="P4" s="107" t="s">
        <v>86</v>
      </c>
      <c r="Q4" s="107" t="s">
        <v>86</v>
      </c>
      <c r="R4" s="107" t="s">
        <v>87</v>
      </c>
      <c r="S4" s="107" t="s">
        <v>87</v>
      </c>
      <c r="T4" s="107" t="s">
        <v>87</v>
      </c>
      <c r="U4" s="107" t="s">
        <v>87</v>
      </c>
      <c r="V4" s="107" t="s">
        <v>87</v>
      </c>
      <c r="W4" s="107" t="s">
        <v>88</v>
      </c>
      <c r="X4" s="107" t="s">
        <v>88</v>
      </c>
      <c r="Y4" s="107" t="s">
        <v>88</v>
      </c>
      <c r="Z4" s="107" t="s">
        <v>88</v>
      </c>
      <c r="AA4" s="107" t="s">
        <v>89</v>
      </c>
      <c r="AB4" s="107" t="s">
        <v>89</v>
      </c>
      <c r="AC4" s="107" t="s">
        <v>89</v>
      </c>
      <c r="AD4" s="107" t="s">
        <v>89</v>
      </c>
      <c r="AE4" s="107" t="s">
        <v>90</v>
      </c>
      <c r="AF4" s="107" t="s">
        <v>90</v>
      </c>
      <c r="AG4" s="107" t="s">
        <v>90</v>
      </c>
      <c r="AH4" s="107" t="s">
        <v>90</v>
      </c>
      <c r="AI4" s="107" t="s">
        <v>90</v>
      </c>
      <c r="AJ4" s="107" t="s">
        <v>91</v>
      </c>
      <c r="AK4" s="107" t="s">
        <v>91</v>
      </c>
      <c r="AL4" s="107" t="s">
        <v>91</v>
      </c>
      <c r="AM4" s="107" t="s">
        <v>91</v>
      </c>
      <c r="AN4" s="107" t="s">
        <v>92</v>
      </c>
      <c r="AO4" s="107" t="s">
        <v>92</v>
      </c>
      <c r="AP4" s="107" t="s">
        <v>92</v>
      </c>
      <c r="AQ4" s="107" t="s">
        <v>92</v>
      </c>
      <c r="AR4" s="107" t="s">
        <v>93</v>
      </c>
      <c r="AS4" s="107" t="s">
        <v>93</v>
      </c>
      <c r="AT4" s="107" t="s">
        <v>93</v>
      </c>
      <c r="AU4" s="107" t="s">
        <v>93</v>
      </c>
      <c r="AV4" s="107" t="s">
        <v>93</v>
      </c>
      <c r="AW4" s="107" t="s">
        <v>94</v>
      </c>
      <c r="AX4" s="107" t="s">
        <v>94</v>
      </c>
      <c r="AY4" s="107" t="s">
        <v>94</v>
      </c>
      <c r="AZ4" s="107" t="s">
        <v>94</v>
      </c>
      <c r="BA4" s="107" t="s">
        <v>95</v>
      </c>
      <c r="BB4" s="107" t="s">
        <v>95</v>
      </c>
      <c r="BC4" s="107" t="s">
        <v>95</v>
      </c>
      <c r="BD4" s="107" t="s">
        <v>95</v>
      </c>
      <c r="BE4" s="107" t="s">
        <v>96</v>
      </c>
      <c r="BF4" s="107" t="s">
        <v>96</v>
      </c>
      <c r="BG4" s="107" t="s">
        <v>96</v>
      </c>
      <c r="BH4" s="107" t="s">
        <v>96</v>
      </c>
      <c r="BI4" s="107" t="s">
        <v>96</v>
      </c>
      <c r="BJ4" s="107" t="s">
        <v>97</v>
      </c>
      <c r="BK4" s="107" t="s">
        <v>97</v>
      </c>
      <c r="BL4" s="107" t="s">
        <v>97</v>
      </c>
      <c r="BM4" s="107" t="s">
        <v>97</v>
      </c>
      <c r="BN4" s="107" t="s">
        <v>98</v>
      </c>
      <c r="BO4" s="107" t="s">
        <v>98</v>
      </c>
      <c r="BP4" s="107" t="s">
        <v>98</v>
      </c>
      <c r="BQ4" s="107" t="s">
        <v>98</v>
      </c>
      <c r="BR4" s="107" t="s">
        <v>98</v>
      </c>
      <c r="BS4" s="107" t="s">
        <v>99</v>
      </c>
      <c r="BT4" s="107" t="s">
        <v>99</v>
      </c>
      <c r="BU4" s="107" t="s">
        <v>99</v>
      </c>
      <c r="BV4" s="107" t="s">
        <v>99</v>
      </c>
      <c r="BW4" s="107" t="s">
        <v>100</v>
      </c>
      <c r="BX4" s="107" t="s">
        <v>100</v>
      </c>
      <c r="BY4" s="107" t="s">
        <v>100</v>
      </c>
      <c r="BZ4" s="107" t="s">
        <v>100</v>
      </c>
      <c r="CA4" s="107" t="s">
        <v>101</v>
      </c>
      <c r="CB4" s="107" t="s">
        <v>101</v>
      </c>
      <c r="CC4" s="107" t="s">
        <v>101</v>
      </c>
      <c r="CD4" s="107" t="s">
        <v>101</v>
      </c>
      <c r="CE4" s="107" t="s">
        <v>101</v>
      </c>
      <c r="CF4" s="107" t="s">
        <v>102</v>
      </c>
      <c r="CG4" s="107" t="s">
        <v>102</v>
      </c>
      <c r="CH4" s="107" t="s">
        <v>102</v>
      </c>
      <c r="CI4" s="107" t="s">
        <v>102</v>
      </c>
      <c r="CJ4" s="107" t="s">
        <v>103</v>
      </c>
      <c r="CK4" s="107" t="s">
        <v>103</v>
      </c>
      <c r="CL4" s="107" t="s">
        <v>103</v>
      </c>
      <c r="CM4" s="107" t="s">
        <v>103</v>
      </c>
      <c r="CN4" s="107" t="s">
        <v>104</v>
      </c>
      <c r="CO4" s="107" t="s">
        <v>104</v>
      </c>
      <c r="CP4" s="107" t="s">
        <v>104</v>
      </c>
      <c r="CQ4" s="107" t="s">
        <v>104</v>
      </c>
      <c r="CR4" s="107" t="s">
        <v>105</v>
      </c>
      <c r="CS4" s="107" t="s">
        <v>105</v>
      </c>
      <c r="CT4" s="107" t="s">
        <v>105</v>
      </c>
      <c r="CU4" s="107" t="s">
        <v>105</v>
      </c>
      <c r="CV4" s="107" t="s">
        <v>105</v>
      </c>
      <c r="CW4" s="107" t="s">
        <v>106</v>
      </c>
      <c r="CX4" s="107" t="s">
        <v>106</v>
      </c>
      <c r="CY4" s="107" t="s">
        <v>106</v>
      </c>
      <c r="CZ4" s="107" t="s">
        <v>106</v>
      </c>
      <c r="DA4" s="107" t="s">
        <v>107</v>
      </c>
      <c r="DB4" s="107" t="s">
        <v>107</v>
      </c>
      <c r="DC4" s="107" t="s">
        <v>107</v>
      </c>
      <c r="DD4" s="107" t="s">
        <v>107</v>
      </c>
      <c r="DE4" s="107" t="s">
        <v>108</v>
      </c>
      <c r="DF4" s="107" t="s">
        <v>108</v>
      </c>
      <c r="DG4" s="107" t="s">
        <v>108</v>
      </c>
      <c r="DH4" s="107" t="s">
        <v>108</v>
      </c>
      <c r="DI4" s="107" t="s">
        <v>108</v>
      </c>
      <c r="DJ4" s="107" t="s">
        <v>109</v>
      </c>
      <c r="DK4" s="107" t="s">
        <v>109</v>
      </c>
      <c r="DL4" s="107" t="s">
        <v>109</v>
      </c>
      <c r="DM4" s="107" t="s">
        <v>109</v>
      </c>
      <c r="DN4" s="107" t="s">
        <v>110</v>
      </c>
      <c r="DO4" s="107" t="s">
        <v>110</v>
      </c>
      <c r="DP4" s="107" t="s">
        <v>110</v>
      </c>
      <c r="DQ4" s="107" t="s">
        <v>110</v>
      </c>
      <c r="DR4" s="107" t="s">
        <v>110</v>
      </c>
      <c r="DS4" s="107" t="s">
        <v>111</v>
      </c>
      <c r="DT4" s="107" t="s">
        <v>111</v>
      </c>
      <c r="DU4" s="107" t="s">
        <v>111</v>
      </c>
      <c r="DV4" s="107" t="s">
        <v>111</v>
      </c>
      <c r="DW4" s="107" t="s">
        <v>112</v>
      </c>
      <c r="DX4" s="107" t="s">
        <v>112</v>
      </c>
      <c r="DY4" s="107" t="s">
        <v>112</v>
      </c>
      <c r="DZ4" s="107" t="s">
        <v>112</v>
      </c>
      <c r="EA4" s="107" t="s">
        <v>113</v>
      </c>
      <c r="EB4" s="107" t="s">
        <v>113</v>
      </c>
    </row>
    <row r="5" spans="1:132" x14ac:dyDescent="0.35">
      <c r="A5" s="108"/>
      <c r="B5" s="105" t="s">
        <v>114</v>
      </c>
      <c r="C5" s="109">
        <v>63.714285714285715</v>
      </c>
      <c r="D5" s="109">
        <v>62.285714285714285</v>
      </c>
      <c r="E5" s="109">
        <v>60.714285714285715</v>
      </c>
      <c r="F5" s="109">
        <v>60.428571428571431</v>
      </c>
      <c r="G5" s="109">
        <v>56.571428571428569</v>
      </c>
      <c r="H5" s="109">
        <v>52.714285714285715</v>
      </c>
      <c r="I5" s="109">
        <v>49.571428571428569</v>
      </c>
      <c r="J5" s="109">
        <v>46.571428571428569</v>
      </c>
      <c r="K5" s="109">
        <v>42.142857142857146</v>
      </c>
      <c r="L5" s="109">
        <v>39.857142857142854</v>
      </c>
      <c r="M5" s="109">
        <v>40.571428571428569</v>
      </c>
      <c r="N5" s="109">
        <v>37.285714285714285</v>
      </c>
      <c r="O5" s="109">
        <v>35.285714285714285</v>
      </c>
      <c r="P5" s="109">
        <v>32.571428571428569</v>
      </c>
      <c r="Q5" s="109">
        <v>29.142857142857142</v>
      </c>
      <c r="R5" s="109">
        <v>28</v>
      </c>
      <c r="S5" s="109">
        <v>27.285714285714285</v>
      </c>
      <c r="T5" s="109">
        <v>26.714285714285715</v>
      </c>
      <c r="U5" s="109">
        <v>25.571428571428573</v>
      </c>
      <c r="V5" s="109">
        <v>24</v>
      </c>
      <c r="W5" s="109">
        <v>24.857142857142858</v>
      </c>
      <c r="X5" s="109">
        <v>24.857142857142858</v>
      </c>
      <c r="Y5" s="109">
        <v>23.714285714285715</v>
      </c>
      <c r="Z5" s="109">
        <v>25</v>
      </c>
      <c r="AA5" s="109">
        <v>27.428571428571427</v>
      </c>
      <c r="AB5" s="109">
        <v>27</v>
      </c>
      <c r="AC5" s="109">
        <v>27.714285714285715</v>
      </c>
      <c r="AD5" s="109">
        <v>29</v>
      </c>
      <c r="AE5" s="109">
        <v>30</v>
      </c>
      <c r="AF5" s="109">
        <v>30</v>
      </c>
      <c r="AG5" s="109">
        <v>30</v>
      </c>
      <c r="AH5" s="109">
        <v>30.571428571428573</v>
      </c>
      <c r="AI5" s="109">
        <v>31</v>
      </c>
      <c r="AJ5" s="109">
        <v>31.571428571428573</v>
      </c>
      <c r="AK5" s="109">
        <v>32.857142857142854</v>
      </c>
      <c r="AL5" s="109">
        <v>35</v>
      </c>
      <c r="AM5" s="109">
        <v>36.857142857142854</v>
      </c>
      <c r="AN5" s="109">
        <v>38.714285714285715</v>
      </c>
      <c r="AO5" s="109">
        <v>40.428571428571431</v>
      </c>
      <c r="AP5" s="109">
        <v>41.714285714285715</v>
      </c>
      <c r="AQ5" s="109">
        <v>43.285714285714285</v>
      </c>
      <c r="AR5" s="109">
        <v>46.714285714285715</v>
      </c>
      <c r="AS5" s="109">
        <v>48.714285714285715</v>
      </c>
      <c r="AT5" s="109">
        <v>50.857142857142854</v>
      </c>
      <c r="AU5" s="109">
        <v>53.571428571428569</v>
      </c>
      <c r="AV5" s="109">
        <v>58.285714285714285</v>
      </c>
      <c r="AW5" s="109">
        <v>61.714285714285715</v>
      </c>
      <c r="AX5" s="109">
        <v>68.714285714285708</v>
      </c>
      <c r="AY5" s="109">
        <v>75.857142857142861</v>
      </c>
      <c r="AZ5" s="109">
        <v>79.571428571428569</v>
      </c>
      <c r="BA5" s="109">
        <v>81</v>
      </c>
      <c r="BB5" s="109">
        <v>82</v>
      </c>
      <c r="BC5" s="109">
        <v>80.571428571428569</v>
      </c>
      <c r="BD5" s="109">
        <v>79.571428571428569</v>
      </c>
      <c r="BE5" s="109">
        <v>79</v>
      </c>
      <c r="BF5" s="109">
        <v>80.714285714285708</v>
      </c>
      <c r="BG5" s="109">
        <v>81.428571428571431</v>
      </c>
      <c r="BH5" s="109">
        <v>80.285714285714292</v>
      </c>
      <c r="BI5" s="109">
        <v>82</v>
      </c>
      <c r="BJ5" s="109">
        <v>82</v>
      </c>
      <c r="BK5" s="109">
        <v>79.571428571428569</v>
      </c>
      <c r="BL5" s="109">
        <v>77</v>
      </c>
      <c r="BM5" s="109">
        <v>75</v>
      </c>
      <c r="BN5" s="109">
        <v>72.285714285714292</v>
      </c>
      <c r="BO5" s="109">
        <v>71</v>
      </c>
      <c r="BP5" s="109">
        <v>69.142857142857139</v>
      </c>
      <c r="BQ5" s="109">
        <v>65.571428571428569</v>
      </c>
      <c r="BR5" s="109">
        <v>64.142857142857139</v>
      </c>
      <c r="BS5" s="109">
        <v>62.142857142857146</v>
      </c>
      <c r="BT5" s="109">
        <v>59.428571428571431</v>
      </c>
      <c r="BU5" s="109">
        <v>57.571428571428569</v>
      </c>
      <c r="BV5" s="109">
        <v>56.428571428571431</v>
      </c>
      <c r="BW5" s="109">
        <v>56</v>
      </c>
      <c r="BX5" s="109">
        <v>56.714285714285715</v>
      </c>
      <c r="BY5" s="109">
        <v>59</v>
      </c>
      <c r="BZ5" s="109">
        <v>61.428571428571431</v>
      </c>
      <c r="CA5" s="109">
        <v>62</v>
      </c>
      <c r="CB5" s="109">
        <v>62.428571428571431</v>
      </c>
      <c r="CC5" s="109">
        <v>64.285714285714292</v>
      </c>
      <c r="CD5" s="109">
        <v>65</v>
      </c>
      <c r="CE5" s="109">
        <v>65</v>
      </c>
      <c r="CF5" s="109">
        <v>66.714285714285708</v>
      </c>
      <c r="CG5" s="109">
        <v>68</v>
      </c>
      <c r="CH5" s="109">
        <v>69.285714285714292</v>
      </c>
      <c r="CI5" s="109">
        <v>70.714285714285708</v>
      </c>
      <c r="CJ5" s="109">
        <v>72.571428571428569</v>
      </c>
      <c r="CK5" s="109">
        <v>74.285714285714292</v>
      </c>
      <c r="CL5" s="109">
        <v>75</v>
      </c>
      <c r="CM5" s="109">
        <v>76</v>
      </c>
      <c r="CN5" s="109">
        <v>76.142857142857139</v>
      </c>
      <c r="CO5" s="109">
        <v>77</v>
      </c>
      <c r="CP5" s="109">
        <v>77.857142857142861</v>
      </c>
      <c r="CQ5" s="109">
        <v>79.571428571428569</v>
      </c>
      <c r="CR5" s="109">
        <v>81.714285714285708</v>
      </c>
      <c r="CS5" s="109">
        <v>83</v>
      </c>
      <c r="CT5" s="109">
        <v>83.571428571428569</v>
      </c>
      <c r="CU5" s="109">
        <v>84.857142857142861</v>
      </c>
      <c r="CV5" s="109">
        <v>86.714285714285708</v>
      </c>
      <c r="CW5" s="109">
        <v>89.285714285714292</v>
      </c>
      <c r="CX5" s="109">
        <v>92.428571428571431</v>
      </c>
      <c r="CY5" s="109">
        <v>95.857142857142861</v>
      </c>
      <c r="CZ5" s="109">
        <v>98.142857142857139</v>
      </c>
      <c r="DA5" s="109">
        <v>100</v>
      </c>
      <c r="DB5" s="109">
        <v>99.285714285714292</v>
      </c>
      <c r="DC5" s="109">
        <v>99.428571428571431</v>
      </c>
      <c r="DD5" s="109">
        <v>101</v>
      </c>
      <c r="DE5" s="109">
        <v>100.14285714285714</v>
      </c>
      <c r="DF5" s="109">
        <v>97.142857142857139</v>
      </c>
      <c r="DG5" s="109">
        <v>96.285714285714292</v>
      </c>
      <c r="DH5" s="109">
        <v>96.285714285714292</v>
      </c>
      <c r="DI5" s="109">
        <v>94.714285714285708</v>
      </c>
      <c r="DJ5" s="109">
        <v>94.142857142857139</v>
      </c>
      <c r="DK5" s="109">
        <v>94.142857142857139</v>
      </c>
      <c r="DL5" s="109">
        <v>96.428571428571431</v>
      </c>
      <c r="DM5" s="109">
        <v>96</v>
      </c>
      <c r="DN5" s="109">
        <v>94.857142857142861</v>
      </c>
      <c r="DO5" s="109">
        <v>95.857142857142861</v>
      </c>
      <c r="DP5" s="109">
        <v>97</v>
      </c>
      <c r="DQ5" s="109">
        <v>103.42857142857143</v>
      </c>
      <c r="DR5" s="109">
        <v>107.71428571428571</v>
      </c>
      <c r="DS5" s="109">
        <v>108</v>
      </c>
      <c r="DT5" s="109">
        <v>108.71428571428571</v>
      </c>
      <c r="DU5" s="109">
        <v>108.85714285714286</v>
      </c>
      <c r="DV5" s="109">
        <v>110.28571428571429</v>
      </c>
      <c r="DW5" s="109">
        <v>110.57142857142857</v>
      </c>
      <c r="DX5" s="109">
        <v>108.57142857142857</v>
      </c>
      <c r="DY5" s="109">
        <v>107.57142857142857</v>
      </c>
      <c r="DZ5" s="109">
        <v>106.85714285714286</v>
      </c>
      <c r="EA5" s="109">
        <v>105.28571428571429</v>
      </c>
      <c r="EB5" s="109">
        <v>103.14285714285714</v>
      </c>
    </row>
    <row r="6" spans="1:132" ht="50" x14ac:dyDescent="0.35">
      <c r="A6" s="108" t="s">
        <v>115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</row>
    <row r="7" spans="1:132" x14ac:dyDescent="0.35">
      <c r="A7" s="110" t="s">
        <v>116</v>
      </c>
      <c r="B7" s="111"/>
      <c r="C7" s="110">
        <v>11.015756531057768</v>
      </c>
      <c r="D7" s="110">
        <v>10.888553799752252</v>
      </c>
      <c r="E7" s="110">
        <v>10.748630795316181</v>
      </c>
      <c r="F7" s="110">
        <v>10.723190249055076</v>
      </c>
      <c r="G7" s="110">
        <v>10.379742874530182</v>
      </c>
      <c r="H7" s="110">
        <v>10.036295500005286</v>
      </c>
      <c r="I7" s="110">
        <v>9.7564494911331483</v>
      </c>
      <c r="J7" s="110">
        <v>9.4893237553915633</v>
      </c>
      <c r="K7" s="110">
        <v>9.094995288344462</v>
      </c>
      <c r="L7" s="110">
        <v>8.8914709182556351</v>
      </c>
      <c r="M7" s="110">
        <v>8.9550722839083932</v>
      </c>
      <c r="N7" s="110">
        <v>8.6625060019057027</v>
      </c>
      <c r="O7" s="110">
        <v>8.4844221780779794</v>
      </c>
      <c r="P7" s="110">
        <v>8.2427369885974979</v>
      </c>
      <c r="Q7" s="110">
        <v>7.9374504334642566</v>
      </c>
      <c r="R7" s="110">
        <v>7.8356882484198431</v>
      </c>
      <c r="S7" s="110">
        <v>7.772086882767085</v>
      </c>
      <c r="T7" s="110">
        <v>7.7212057902448805</v>
      </c>
      <c r="U7" s="110">
        <v>7.6194436052004635</v>
      </c>
      <c r="V7" s="110">
        <v>7.4795206007643955</v>
      </c>
      <c r="W7" s="110">
        <v>7.5558422395477054</v>
      </c>
      <c r="X7" s="110">
        <v>7.5558422395477054</v>
      </c>
      <c r="Y7" s="110">
        <v>7.4540800545032928</v>
      </c>
      <c r="Z7" s="110">
        <v>7.5685625126782572</v>
      </c>
      <c r="AA7" s="110">
        <v>7.7848071558976368</v>
      </c>
      <c r="AB7" s="110">
        <v>7.7466463365059814</v>
      </c>
      <c r="AC7" s="110">
        <v>7.8102477021587413</v>
      </c>
      <c r="AD7" s="110">
        <v>7.9247301603337048</v>
      </c>
      <c r="AE7" s="110">
        <v>8.0137720722475674</v>
      </c>
      <c r="AF7" s="110">
        <v>8.0137720722475674</v>
      </c>
      <c r="AG7" s="110">
        <v>8.0137720722475674</v>
      </c>
      <c r="AH7" s="110">
        <v>8.0646531647697746</v>
      </c>
      <c r="AI7" s="110">
        <v>8.1028139841614291</v>
      </c>
      <c r="AJ7" s="110">
        <v>10.57414411107972</v>
      </c>
      <c r="AK7" s="110">
        <v>10.722611033076161</v>
      </c>
      <c r="AL7" s="110">
        <v>10.970055903070225</v>
      </c>
      <c r="AM7" s="110">
        <v>11.184508123731749</v>
      </c>
      <c r="AN7" s="110">
        <v>11.39896034439327</v>
      </c>
      <c r="AO7" s="110">
        <v>11.596916240388522</v>
      </c>
      <c r="AP7" s="110">
        <v>11.745383162384961</v>
      </c>
      <c r="AQ7" s="110">
        <v>11.926842733713942</v>
      </c>
      <c r="AR7" s="110">
        <v>12.322754525704449</v>
      </c>
      <c r="AS7" s="110">
        <v>12.553703071032244</v>
      </c>
      <c r="AT7" s="110">
        <v>12.801147941026308</v>
      </c>
      <c r="AU7" s="110">
        <v>13.114578109685457</v>
      </c>
      <c r="AV7" s="110">
        <v>13.658956823672398</v>
      </c>
      <c r="AW7" s="110">
        <v>14.054868615662903</v>
      </c>
      <c r="AX7" s="110">
        <v>14.863188524310178</v>
      </c>
      <c r="AY7" s="110">
        <v>15.688004757623732</v>
      </c>
      <c r="AZ7" s="110">
        <v>16.116909198946779</v>
      </c>
      <c r="BA7" s="110">
        <v>16.281872445609491</v>
      </c>
      <c r="BB7" s="110">
        <v>16.397346718273386</v>
      </c>
      <c r="BC7" s="110">
        <v>16.232383471610678</v>
      </c>
      <c r="BD7" s="110">
        <v>16.116909198946779</v>
      </c>
      <c r="BE7" s="110">
        <v>16.050923900281695</v>
      </c>
      <c r="BF7" s="110">
        <v>16.248879796276949</v>
      </c>
      <c r="BG7" s="110">
        <v>16.331361419608303</v>
      </c>
      <c r="BH7" s="110">
        <v>16.199390822278136</v>
      </c>
      <c r="BI7" s="110">
        <v>16.397346718273386</v>
      </c>
      <c r="BJ7" s="110">
        <v>16.397346718273386</v>
      </c>
      <c r="BK7" s="110">
        <v>16.116909198946779</v>
      </c>
      <c r="BL7" s="110">
        <v>15.819975354953902</v>
      </c>
      <c r="BM7" s="110">
        <v>15.589026809626107</v>
      </c>
      <c r="BN7" s="110">
        <v>15.27559664096696</v>
      </c>
      <c r="BO7" s="110">
        <v>15.127129718970519</v>
      </c>
      <c r="BP7" s="110">
        <v>14.912677498308996</v>
      </c>
      <c r="BQ7" s="110">
        <v>14.500269381652222</v>
      </c>
      <c r="BR7" s="110">
        <v>14.33530613498951</v>
      </c>
      <c r="BS7" s="110">
        <v>14.104357589661717</v>
      </c>
      <c r="BT7" s="110">
        <v>13.79092742100257</v>
      </c>
      <c r="BU7" s="110">
        <v>13.576475200341044</v>
      </c>
      <c r="BV7" s="110">
        <v>13.444504603010875</v>
      </c>
      <c r="BW7" s="110">
        <v>13.395015629012063</v>
      </c>
      <c r="BX7" s="110">
        <v>13.47749725234342</v>
      </c>
      <c r="BY7" s="110">
        <v>13.741438447003755</v>
      </c>
      <c r="BZ7" s="110">
        <v>14.021875966330361</v>
      </c>
      <c r="CA7" s="110">
        <v>14.087861264995444</v>
      </c>
      <c r="CB7" s="110">
        <v>14.137350238994257</v>
      </c>
      <c r="CC7" s="110">
        <v>14.351802459655785</v>
      </c>
      <c r="CD7" s="110">
        <v>14.434284082987137</v>
      </c>
      <c r="CE7" s="110">
        <v>14.434284082987137</v>
      </c>
      <c r="CF7" s="110">
        <v>14.632239978982385</v>
      </c>
      <c r="CG7" s="110">
        <v>14.780706900978828</v>
      </c>
      <c r="CH7" s="110">
        <v>14.929173822975269</v>
      </c>
      <c r="CI7" s="110">
        <v>15.094137069637974</v>
      </c>
      <c r="CJ7" s="110">
        <v>11.218699943261003</v>
      </c>
      <c r="CK7" s="110">
        <v>11.363769339079036</v>
      </c>
      <c r="CL7" s="110">
        <v>11.424214920669879</v>
      </c>
      <c r="CM7" s="110">
        <v>11.508838734897065</v>
      </c>
      <c r="CN7" s="110">
        <v>11.520927851215232</v>
      </c>
      <c r="CO7" s="110">
        <v>11.593462549124249</v>
      </c>
      <c r="CP7" s="110">
        <v>11.665997247033264</v>
      </c>
      <c r="CQ7" s="110">
        <v>11.811066642851294</v>
      </c>
      <c r="CR7" s="110">
        <v>11.992403387623833</v>
      </c>
      <c r="CS7" s="110">
        <v>12.101205434487355</v>
      </c>
      <c r="CT7" s="110">
        <v>12.149561899760032</v>
      </c>
      <c r="CU7" s="110">
        <v>12.258363946623554</v>
      </c>
      <c r="CV7" s="110">
        <v>12.415522458759753</v>
      </c>
      <c r="CW7" s="110">
        <v>12.6331265524868</v>
      </c>
      <c r="CX7" s="110">
        <v>12.899087111486521</v>
      </c>
      <c r="CY7" s="110">
        <v>13.189225903122582</v>
      </c>
      <c r="CZ7" s="110">
        <v>13.382651764213291</v>
      </c>
      <c r="DA7" s="110">
        <v>13.539810276349488</v>
      </c>
      <c r="DB7" s="110">
        <v>13.479364694758644</v>
      </c>
      <c r="DC7" s="110">
        <v>13.491453811076813</v>
      </c>
      <c r="DD7" s="110">
        <v>13.624434090576672</v>
      </c>
      <c r="DE7" s="110">
        <v>13.551899392667659</v>
      </c>
      <c r="DF7" s="110">
        <v>13.298027949986105</v>
      </c>
      <c r="DG7" s="110">
        <v>13.225493252077092</v>
      </c>
      <c r="DH7" s="110">
        <v>13.225493252077092</v>
      </c>
      <c r="DI7" s="110">
        <v>13.092512972577229</v>
      </c>
      <c r="DJ7" s="110">
        <v>13.044156507304551</v>
      </c>
      <c r="DK7" s="110">
        <v>13.044156507304551</v>
      </c>
      <c r="DL7" s="110">
        <v>13.237582368395259</v>
      </c>
      <c r="DM7" s="110">
        <v>13.20131501944075</v>
      </c>
      <c r="DN7" s="110">
        <v>13.104602088895399</v>
      </c>
      <c r="DO7" s="110">
        <v>13.189225903122582</v>
      </c>
      <c r="DP7" s="110">
        <v>13.285938833667936</v>
      </c>
      <c r="DQ7" s="110">
        <v>13.829949067985551</v>
      </c>
      <c r="DR7" s="110">
        <v>14.192622557530624</v>
      </c>
      <c r="DS7" s="110">
        <v>14.216800790166962</v>
      </c>
      <c r="DT7" s="110">
        <v>14.277246371757808</v>
      </c>
      <c r="DU7" s="110">
        <v>14.289335488075979</v>
      </c>
      <c r="DV7" s="110">
        <v>14.410226651257672</v>
      </c>
      <c r="DW7" s="110">
        <v>14.434404883894009</v>
      </c>
      <c r="DX7" s="110">
        <v>14.265157255439641</v>
      </c>
      <c r="DY7" s="110">
        <v>14.180533441212454</v>
      </c>
      <c r="DZ7" s="110">
        <v>14.120087859621609</v>
      </c>
      <c r="EA7" s="110">
        <v>13.987107580121748</v>
      </c>
      <c r="EB7" s="110">
        <v>13.805770835349209</v>
      </c>
    </row>
    <row r="8" spans="1:132" x14ac:dyDescent="0.35">
      <c r="A8" s="110" t="s">
        <v>117</v>
      </c>
      <c r="B8" s="111"/>
      <c r="C8" s="110">
        <v>88.126052248462145</v>
      </c>
      <c r="D8" s="110">
        <v>87.108430398018015</v>
      </c>
      <c r="E8" s="110">
        <v>85.98904636252945</v>
      </c>
      <c r="F8" s="110">
        <v>85.785521992440607</v>
      </c>
      <c r="G8" s="110">
        <v>83.037942996241455</v>
      </c>
      <c r="H8" s="110">
        <v>80.290364000042288</v>
      </c>
      <c r="I8" s="110">
        <v>78.051595929065186</v>
      </c>
      <c r="J8" s="110">
        <v>75.914590043132506</v>
      </c>
      <c r="K8" s="110">
        <v>72.759962306755696</v>
      </c>
      <c r="L8" s="110">
        <v>71.131767346045081</v>
      </c>
      <c r="M8" s="110">
        <v>71.640578271267145</v>
      </c>
      <c r="N8" s="110">
        <v>69.300048015245622</v>
      </c>
      <c r="O8" s="110">
        <v>67.875377424623835</v>
      </c>
      <c r="P8" s="110">
        <v>65.941895908779983</v>
      </c>
      <c r="Q8" s="110">
        <v>63.499603467714053</v>
      </c>
      <c r="R8" s="110">
        <v>62.685505987358745</v>
      </c>
      <c r="S8" s="110">
        <v>62.17669506213668</v>
      </c>
      <c r="T8" s="110">
        <v>61.769646321959044</v>
      </c>
      <c r="U8" s="110">
        <v>60.955548841603708</v>
      </c>
      <c r="V8" s="110">
        <v>59.836164806115164</v>
      </c>
      <c r="W8" s="110">
        <v>60.446737916381643</v>
      </c>
      <c r="X8" s="110">
        <v>60.446737916381643</v>
      </c>
      <c r="Y8" s="110">
        <v>59.632640436026342</v>
      </c>
      <c r="Z8" s="110">
        <v>60.548500101426058</v>
      </c>
      <c r="AA8" s="110">
        <v>62.278457247181095</v>
      </c>
      <c r="AB8" s="110">
        <v>61.973170692047852</v>
      </c>
      <c r="AC8" s="110">
        <v>62.48198161726993</v>
      </c>
      <c r="AD8" s="110">
        <v>63.397841282669638</v>
      </c>
      <c r="AE8" s="110">
        <v>64.110176577980539</v>
      </c>
      <c r="AF8" s="110">
        <v>64.110176577980539</v>
      </c>
      <c r="AG8" s="110">
        <v>64.110176577980539</v>
      </c>
      <c r="AH8" s="110">
        <v>64.517225318158197</v>
      </c>
      <c r="AI8" s="110">
        <v>64.822511873291432</v>
      </c>
      <c r="AJ8" s="110">
        <v>84.593152888637761</v>
      </c>
      <c r="AK8" s="110">
        <v>85.780888264609288</v>
      </c>
      <c r="AL8" s="110">
        <v>87.760447224561801</v>
      </c>
      <c r="AM8" s="110">
        <v>89.476064989853995</v>
      </c>
      <c r="AN8" s="110">
        <v>91.191682755146161</v>
      </c>
      <c r="AO8" s="110">
        <v>92.775329923108174</v>
      </c>
      <c r="AP8" s="110">
        <v>93.963065299079688</v>
      </c>
      <c r="AQ8" s="110">
        <v>95.414741869711534</v>
      </c>
      <c r="AR8" s="110">
        <v>98.582036205635589</v>
      </c>
      <c r="AS8" s="110">
        <v>100.42962456825795</v>
      </c>
      <c r="AT8" s="110">
        <v>102.40918352821046</v>
      </c>
      <c r="AU8" s="110">
        <v>104.91662487748366</v>
      </c>
      <c r="AV8" s="110">
        <v>109.27165458937918</v>
      </c>
      <c r="AW8" s="110">
        <v>112.43894892530322</v>
      </c>
      <c r="AX8" s="110">
        <v>118.90550819448143</v>
      </c>
      <c r="AY8" s="110">
        <v>125.50403806098986</v>
      </c>
      <c r="AZ8" s="110">
        <v>128.93527359157423</v>
      </c>
      <c r="BA8" s="110">
        <v>130.25497956487592</v>
      </c>
      <c r="BB8" s="110">
        <v>131.17877374618709</v>
      </c>
      <c r="BC8" s="110">
        <v>129.85906777288542</v>
      </c>
      <c r="BD8" s="110">
        <v>128.93527359157423</v>
      </c>
      <c r="BE8" s="110">
        <v>128.40739120225356</v>
      </c>
      <c r="BF8" s="110">
        <v>129.99103837021559</v>
      </c>
      <c r="BG8" s="110">
        <v>130.65089135686642</v>
      </c>
      <c r="BH8" s="110">
        <v>129.59512657822509</v>
      </c>
      <c r="BI8" s="110">
        <v>131.17877374618709</v>
      </c>
      <c r="BJ8" s="110">
        <v>131.17877374618709</v>
      </c>
      <c r="BK8" s="110">
        <v>128.93527359157423</v>
      </c>
      <c r="BL8" s="110">
        <v>126.55980283963122</v>
      </c>
      <c r="BM8" s="110">
        <v>124.71221447700886</v>
      </c>
      <c r="BN8" s="110">
        <v>122.20477312773568</v>
      </c>
      <c r="BO8" s="110">
        <v>121.01703775176415</v>
      </c>
      <c r="BP8" s="110">
        <v>119.30141998647197</v>
      </c>
      <c r="BQ8" s="110">
        <v>116.00215505321778</v>
      </c>
      <c r="BR8" s="110">
        <v>114.68244907991608</v>
      </c>
      <c r="BS8" s="110">
        <v>112.83486071729374</v>
      </c>
      <c r="BT8" s="110">
        <v>110.32741936802056</v>
      </c>
      <c r="BU8" s="110">
        <v>108.61180160272835</v>
      </c>
      <c r="BV8" s="110">
        <v>107.556036824087</v>
      </c>
      <c r="BW8" s="110">
        <v>107.1601250320965</v>
      </c>
      <c r="BX8" s="110">
        <v>107.81997801874736</v>
      </c>
      <c r="BY8" s="110">
        <v>109.93150757603004</v>
      </c>
      <c r="BZ8" s="110">
        <v>112.17500773064289</v>
      </c>
      <c r="CA8" s="110">
        <v>112.70289011996356</v>
      </c>
      <c r="CB8" s="110">
        <v>113.09880191195406</v>
      </c>
      <c r="CC8" s="110">
        <v>114.81441967724628</v>
      </c>
      <c r="CD8" s="110">
        <v>115.4742726638971</v>
      </c>
      <c r="CE8" s="110">
        <v>115.4742726638971</v>
      </c>
      <c r="CF8" s="110">
        <v>117.05791983185908</v>
      </c>
      <c r="CG8" s="110">
        <v>118.24565520783062</v>
      </c>
      <c r="CH8" s="110">
        <v>119.43339058380215</v>
      </c>
      <c r="CI8" s="110">
        <v>120.75309655710379</v>
      </c>
      <c r="CJ8" s="110">
        <v>89.749599546088021</v>
      </c>
      <c r="CK8" s="110">
        <v>90.910154712632291</v>
      </c>
      <c r="CL8" s="110">
        <v>91.393719365359033</v>
      </c>
      <c r="CM8" s="110">
        <v>92.070709879176519</v>
      </c>
      <c r="CN8" s="110">
        <v>92.167422809721856</v>
      </c>
      <c r="CO8" s="110">
        <v>92.747700392993991</v>
      </c>
      <c r="CP8" s="110">
        <v>93.327977976266112</v>
      </c>
      <c r="CQ8" s="110">
        <v>94.488533142810354</v>
      </c>
      <c r="CR8" s="110">
        <v>95.939227100990664</v>
      </c>
      <c r="CS8" s="110">
        <v>96.809643475898838</v>
      </c>
      <c r="CT8" s="110">
        <v>97.196495198080257</v>
      </c>
      <c r="CU8" s="110">
        <v>98.066911572988431</v>
      </c>
      <c r="CV8" s="110">
        <v>99.324179670078024</v>
      </c>
      <c r="CW8" s="110">
        <v>101.0650124198944</v>
      </c>
      <c r="CX8" s="110">
        <v>103.19269689189217</v>
      </c>
      <c r="CY8" s="110">
        <v>105.51380722498065</v>
      </c>
      <c r="CZ8" s="110">
        <v>107.06121411370633</v>
      </c>
      <c r="DA8" s="110">
        <v>108.31848221079591</v>
      </c>
      <c r="DB8" s="110">
        <v>107.83491755806915</v>
      </c>
      <c r="DC8" s="110">
        <v>107.9316304886145</v>
      </c>
      <c r="DD8" s="110">
        <v>108.99547272461338</v>
      </c>
      <c r="DE8" s="110">
        <v>108.41519514134127</v>
      </c>
      <c r="DF8" s="110">
        <v>106.38422359988884</v>
      </c>
      <c r="DG8" s="110">
        <v>105.80394601661673</v>
      </c>
      <c r="DH8" s="110">
        <v>105.80394601661673</v>
      </c>
      <c r="DI8" s="110">
        <v>104.74010378061783</v>
      </c>
      <c r="DJ8" s="110">
        <v>104.35325205843641</v>
      </c>
      <c r="DK8" s="110">
        <v>104.35325205843641</v>
      </c>
      <c r="DL8" s="110">
        <v>105.90065894716207</v>
      </c>
      <c r="DM8" s="110">
        <v>105.610520155526</v>
      </c>
      <c r="DN8" s="110">
        <v>104.83681671116319</v>
      </c>
      <c r="DO8" s="110">
        <v>105.51380722498065</v>
      </c>
      <c r="DP8" s="110">
        <v>106.28751066934349</v>
      </c>
      <c r="DQ8" s="110">
        <v>110.6395925438844</v>
      </c>
      <c r="DR8" s="110">
        <v>113.540980460245</v>
      </c>
      <c r="DS8" s="110">
        <v>113.7344063213357</v>
      </c>
      <c r="DT8" s="110">
        <v>114.21797097406247</v>
      </c>
      <c r="DU8" s="110">
        <v>114.31468390460783</v>
      </c>
      <c r="DV8" s="110">
        <v>115.28181321006137</v>
      </c>
      <c r="DW8" s="110">
        <v>115.47523907115207</v>
      </c>
      <c r="DX8" s="110">
        <v>114.12125804351713</v>
      </c>
      <c r="DY8" s="110">
        <v>113.44426752969963</v>
      </c>
      <c r="DZ8" s="110">
        <v>112.96070287697287</v>
      </c>
      <c r="EA8" s="110">
        <v>111.89686064097398</v>
      </c>
      <c r="EB8" s="110">
        <v>110.44616668279367</v>
      </c>
    </row>
    <row r="9" spans="1:132" x14ac:dyDescent="0.35">
      <c r="A9" s="110" t="s">
        <v>118</v>
      </c>
      <c r="B9" s="111"/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110">
        <v>0</v>
      </c>
      <c r="Z9" s="110">
        <v>0</v>
      </c>
      <c r="AA9" s="110">
        <v>0</v>
      </c>
      <c r="AB9" s="110">
        <v>0</v>
      </c>
      <c r="AC9" s="110">
        <v>0</v>
      </c>
      <c r="AD9" s="110">
        <v>0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>
        <v>0</v>
      </c>
      <c r="AK9" s="110">
        <v>0</v>
      </c>
      <c r="AL9" s="110">
        <v>0</v>
      </c>
      <c r="AM9" s="110">
        <v>0</v>
      </c>
      <c r="AN9" s="110">
        <v>0</v>
      </c>
      <c r="AO9" s="110">
        <v>0</v>
      </c>
      <c r="AP9" s="110">
        <v>0</v>
      </c>
      <c r="AQ9" s="110">
        <v>0</v>
      </c>
      <c r="AR9" s="110">
        <v>0</v>
      </c>
      <c r="AS9" s="110">
        <v>0</v>
      </c>
      <c r="AT9" s="110">
        <v>0</v>
      </c>
      <c r="AU9" s="110">
        <v>0</v>
      </c>
      <c r="AV9" s="110">
        <v>0</v>
      </c>
      <c r="AW9" s="110">
        <v>0</v>
      </c>
      <c r="AX9" s="110">
        <v>0</v>
      </c>
      <c r="AY9" s="110">
        <v>0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0</v>
      </c>
      <c r="BF9" s="110">
        <v>0</v>
      </c>
      <c r="BG9" s="110">
        <v>0</v>
      </c>
      <c r="BH9" s="110">
        <v>0</v>
      </c>
      <c r="BI9" s="110">
        <v>0</v>
      </c>
      <c r="BJ9" s="110">
        <v>0</v>
      </c>
      <c r="BK9" s="110">
        <v>0</v>
      </c>
      <c r="BL9" s="110">
        <v>0</v>
      </c>
      <c r="BM9" s="110">
        <v>0</v>
      </c>
      <c r="BN9" s="110">
        <v>0</v>
      </c>
      <c r="BO9" s="110">
        <v>0</v>
      </c>
      <c r="BP9" s="110">
        <v>0</v>
      </c>
      <c r="BQ9" s="110">
        <v>0</v>
      </c>
      <c r="BR9" s="110">
        <v>0</v>
      </c>
      <c r="BS9" s="110">
        <v>0</v>
      </c>
      <c r="BT9" s="110">
        <v>0</v>
      </c>
      <c r="BU9" s="110">
        <v>0</v>
      </c>
      <c r="BV9" s="110">
        <v>0</v>
      </c>
      <c r="BW9" s="110">
        <v>0</v>
      </c>
      <c r="BX9" s="110">
        <v>0</v>
      </c>
      <c r="BY9" s="110">
        <v>0</v>
      </c>
      <c r="BZ9" s="110">
        <v>0</v>
      </c>
      <c r="CA9" s="110">
        <v>0</v>
      </c>
      <c r="CB9" s="110">
        <v>0</v>
      </c>
      <c r="CC9" s="110">
        <v>0</v>
      </c>
      <c r="CD9" s="110">
        <v>0</v>
      </c>
      <c r="CE9" s="110">
        <v>0</v>
      </c>
      <c r="CF9" s="110">
        <v>0</v>
      </c>
      <c r="CG9" s="110">
        <v>0</v>
      </c>
      <c r="CH9" s="110">
        <v>0</v>
      </c>
      <c r="CI9" s="110">
        <v>0</v>
      </c>
      <c r="CJ9" s="110">
        <v>0</v>
      </c>
      <c r="CK9" s="110">
        <v>0</v>
      </c>
      <c r="CL9" s="110">
        <v>0</v>
      </c>
      <c r="CM9" s="110">
        <v>0</v>
      </c>
      <c r="CN9" s="110">
        <v>0</v>
      </c>
      <c r="CO9" s="110">
        <v>0</v>
      </c>
      <c r="CP9" s="110">
        <v>0</v>
      </c>
      <c r="CQ9" s="110">
        <v>0</v>
      </c>
      <c r="CR9" s="110">
        <v>0</v>
      </c>
      <c r="CS9" s="110">
        <v>0</v>
      </c>
      <c r="CT9" s="110">
        <v>0</v>
      </c>
      <c r="CU9" s="110">
        <v>0</v>
      </c>
      <c r="CV9" s="110">
        <v>0</v>
      </c>
      <c r="CW9" s="110">
        <v>0</v>
      </c>
      <c r="CX9" s="110">
        <v>0</v>
      </c>
      <c r="CY9" s="110">
        <v>0</v>
      </c>
      <c r="CZ9" s="110">
        <v>0</v>
      </c>
      <c r="DA9" s="110">
        <v>0</v>
      </c>
      <c r="DB9" s="110">
        <v>0</v>
      </c>
      <c r="DC9" s="110">
        <v>0</v>
      </c>
      <c r="DD9" s="110">
        <v>0</v>
      </c>
      <c r="DE9" s="110">
        <v>0</v>
      </c>
      <c r="DF9" s="110">
        <v>0</v>
      </c>
      <c r="DG9" s="110">
        <v>0</v>
      </c>
      <c r="DH9" s="110">
        <v>0</v>
      </c>
      <c r="DI9" s="110">
        <v>0</v>
      </c>
      <c r="DJ9" s="110">
        <v>0</v>
      </c>
      <c r="DK9" s="110">
        <v>0</v>
      </c>
      <c r="DL9" s="110">
        <v>0</v>
      </c>
      <c r="DM9" s="110">
        <v>0</v>
      </c>
      <c r="DN9" s="110">
        <v>0</v>
      </c>
      <c r="DO9" s="110">
        <v>0</v>
      </c>
      <c r="DP9" s="110">
        <v>0</v>
      </c>
      <c r="DQ9" s="110">
        <v>0</v>
      </c>
      <c r="DR9" s="110">
        <v>0</v>
      </c>
      <c r="DS9" s="110">
        <v>0</v>
      </c>
      <c r="DT9" s="110">
        <v>0</v>
      </c>
      <c r="DU9" s="110">
        <v>0</v>
      </c>
      <c r="DV9" s="110">
        <v>0</v>
      </c>
      <c r="DW9" s="110">
        <v>0</v>
      </c>
      <c r="DX9" s="110">
        <v>0</v>
      </c>
      <c r="DY9" s="110">
        <v>0</v>
      </c>
      <c r="DZ9" s="110">
        <v>0</v>
      </c>
      <c r="EA9" s="110">
        <v>0</v>
      </c>
      <c r="EB9" s="110">
        <v>0</v>
      </c>
    </row>
    <row r="10" spans="1:132" x14ac:dyDescent="0.35">
      <c r="A10" s="110" t="s">
        <v>119</v>
      </c>
      <c r="B10" s="111"/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110">
        <v>0</v>
      </c>
      <c r="AU10" s="110">
        <v>0</v>
      </c>
      <c r="AV10" s="110">
        <v>0</v>
      </c>
      <c r="AW10" s="110">
        <v>0</v>
      </c>
      <c r="AX10" s="110">
        <v>0</v>
      </c>
      <c r="AY10" s="110">
        <v>0</v>
      </c>
      <c r="AZ10" s="110">
        <v>0</v>
      </c>
      <c r="BA10" s="110">
        <v>0</v>
      </c>
      <c r="BB10" s="110">
        <v>0</v>
      </c>
      <c r="BC10" s="110">
        <v>0</v>
      </c>
      <c r="BD10" s="110">
        <v>0</v>
      </c>
      <c r="BE10" s="110">
        <v>0</v>
      </c>
      <c r="BF10" s="110">
        <v>0</v>
      </c>
      <c r="BG10" s="110">
        <v>0</v>
      </c>
      <c r="BH10" s="110">
        <v>0</v>
      </c>
      <c r="BI10" s="110">
        <v>0</v>
      </c>
      <c r="BJ10" s="110">
        <v>0</v>
      </c>
      <c r="BK10" s="110">
        <v>0</v>
      </c>
      <c r="BL10" s="110">
        <v>0</v>
      </c>
      <c r="BM10" s="110">
        <v>0</v>
      </c>
      <c r="BN10" s="110">
        <v>0</v>
      </c>
      <c r="BO10" s="110">
        <v>0</v>
      </c>
      <c r="BP10" s="110">
        <v>0</v>
      </c>
      <c r="BQ10" s="110">
        <v>0</v>
      </c>
      <c r="BR10" s="110">
        <v>0</v>
      </c>
      <c r="BS10" s="110">
        <v>0</v>
      </c>
      <c r="BT10" s="110">
        <v>0</v>
      </c>
      <c r="BU10" s="110">
        <v>0</v>
      </c>
      <c r="BV10" s="110">
        <v>0</v>
      </c>
      <c r="BW10" s="110">
        <v>0</v>
      </c>
      <c r="BX10" s="110">
        <v>0</v>
      </c>
      <c r="BY10" s="110">
        <v>0</v>
      </c>
      <c r="BZ10" s="110">
        <v>0</v>
      </c>
      <c r="CA10" s="110">
        <v>0</v>
      </c>
      <c r="CB10" s="110">
        <v>0</v>
      </c>
      <c r="CC10" s="110">
        <v>0</v>
      </c>
      <c r="CD10" s="110">
        <v>0</v>
      </c>
      <c r="CE10" s="110">
        <v>0</v>
      </c>
      <c r="CF10" s="110">
        <v>0</v>
      </c>
      <c r="CG10" s="110">
        <v>0</v>
      </c>
      <c r="CH10" s="110">
        <v>0</v>
      </c>
      <c r="CI10" s="110">
        <v>0</v>
      </c>
      <c r="CJ10" s="110">
        <v>0</v>
      </c>
      <c r="CK10" s="110">
        <v>0</v>
      </c>
      <c r="CL10" s="110">
        <v>0</v>
      </c>
      <c r="CM10" s="110">
        <v>0</v>
      </c>
      <c r="CN10" s="110">
        <v>0</v>
      </c>
      <c r="CO10" s="110">
        <v>0</v>
      </c>
      <c r="CP10" s="110">
        <v>0</v>
      </c>
      <c r="CQ10" s="110">
        <v>0</v>
      </c>
      <c r="CR10" s="110">
        <v>0</v>
      </c>
      <c r="CS10" s="110">
        <v>0</v>
      </c>
      <c r="CT10" s="110">
        <v>0</v>
      </c>
      <c r="CU10" s="110">
        <v>0</v>
      </c>
      <c r="CV10" s="110">
        <v>0</v>
      </c>
      <c r="CW10" s="110">
        <v>0</v>
      </c>
      <c r="CX10" s="110">
        <v>0</v>
      </c>
      <c r="CY10" s="110">
        <v>0</v>
      </c>
      <c r="CZ10" s="110">
        <v>0</v>
      </c>
      <c r="DA10" s="110">
        <v>0</v>
      </c>
      <c r="DB10" s="110">
        <v>0</v>
      </c>
      <c r="DC10" s="110">
        <v>0</v>
      </c>
      <c r="DD10" s="110">
        <v>0</v>
      </c>
      <c r="DE10" s="110">
        <v>0</v>
      </c>
      <c r="DF10" s="110">
        <v>0</v>
      </c>
      <c r="DG10" s="110">
        <v>0</v>
      </c>
      <c r="DH10" s="110">
        <v>0</v>
      </c>
      <c r="DI10" s="110">
        <v>0</v>
      </c>
      <c r="DJ10" s="110">
        <v>0</v>
      </c>
      <c r="DK10" s="110">
        <v>0</v>
      </c>
      <c r="DL10" s="110">
        <v>0</v>
      </c>
      <c r="DM10" s="110">
        <v>0</v>
      </c>
      <c r="DN10" s="110">
        <v>0</v>
      </c>
      <c r="DO10" s="110">
        <v>0</v>
      </c>
      <c r="DP10" s="110">
        <v>0</v>
      </c>
      <c r="DQ10" s="110">
        <v>0</v>
      </c>
      <c r="DR10" s="110">
        <v>0</v>
      </c>
      <c r="DS10" s="110">
        <v>0</v>
      </c>
      <c r="DT10" s="110">
        <v>0</v>
      </c>
      <c r="DU10" s="110">
        <v>0</v>
      </c>
      <c r="DV10" s="110">
        <v>0</v>
      </c>
      <c r="DW10" s="110">
        <v>0</v>
      </c>
      <c r="DX10" s="110">
        <v>0</v>
      </c>
      <c r="DY10" s="110">
        <v>0</v>
      </c>
      <c r="DZ10" s="110">
        <v>0</v>
      </c>
      <c r="EA10" s="110">
        <v>0</v>
      </c>
      <c r="EB10" s="110">
        <v>0</v>
      </c>
    </row>
    <row r="11" spans="1:132" x14ac:dyDescent="0.35">
      <c r="A11" s="110"/>
      <c r="B11" s="111"/>
      <c r="C11" s="110">
        <v>20.250674823838299</v>
      </c>
      <c r="D11" s="110">
        <v>19.996269361227267</v>
      </c>
      <c r="E11" s="110">
        <v>19.716423352355129</v>
      </c>
      <c r="F11" s="110">
        <v>19.665542259832922</v>
      </c>
      <c r="G11" s="110">
        <v>18.97864751078313</v>
      </c>
      <c r="H11" s="110">
        <v>18.291752761733338</v>
      </c>
      <c r="I11" s="110">
        <v>17.732060743989063</v>
      </c>
      <c r="J11" s="110">
        <v>17.197809272505893</v>
      </c>
      <c r="K11" s="110">
        <v>16.409152338411687</v>
      </c>
      <c r="L11" s="110">
        <v>16.002103598234033</v>
      </c>
      <c r="M11" s="110">
        <v>16.129306329539549</v>
      </c>
      <c r="N11" s="110">
        <v>15.54417376553417</v>
      </c>
      <c r="O11" s="110">
        <v>15.188006117878725</v>
      </c>
      <c r="P11" s="110">
        <v>14.704635738917759</v>
      </c>
      <c r="Q11" s="110">
        <v>14.094062628651278</v>
      </c>
      <c r="R11" s="110">
        <v>13.890538258562449</v>
      </c>
      <c r="S11" s="110">
        <v>13.763335527256936</v>
      </c>
      <c r="T11" s="110">
        <v>13.661573342212524</v>
      </c>
      <c r="U11" s="110">
        <v>13.458048972123693</v>
      </c>
      <c r="V11" s="110">
        <v>13.178202963251556</v>
      </c>
      <c r="W11" s="110">
        <v>13.330846240818177</v>
      </c>
      <c r="X11" s="110">
        <v>13.330846240818177</v>
      </c>
      <c r="Y11" s="110">
        <v>13.12732187072935</v>
      </c>
      <c r="Z11" s="110">
        <v>13.356286787079279</v>
      </c>
      <c r="AA11" s="110">
        <v>13.788776073518038</v>
      </c>
      <c r="AB11" s="110">
        <v>13.712454434734726</v>
      </c>
      <c r="AC11" s="110">
        <v>13.839657166040247</v>
      </c>
      <c r="AD11" s="110">
        <v>14.068622082390174</v>
      </c>
      <c r="AE11" s="110">
        <v>14.246705906217898</v>
      </c>
      <c r="AF11" s="110">
        <v>14.246705906217898</v>
      </c>
      <c r="AG11" s="110">
        <v>14.246705906217898</v>
      </c>
      <c r="AH11" s="110">
        <v>14.348468091262315</v>
      </c>
      <c r="AI11" s="110">
        <v>14.424789730045621</v>
      </c>
      <c r="AJ11" s="110">
        <v>18.838802768881504</v>
      </c>
      <c r="AK11" s="110">
        <v>19.135736612874378</v>
      </c>
      <c r="AL11" s="110">
        <v>19.630626352862503</v>
      </c>
      <c r="AM11" s="110">
        <v>20.059530794185559</v>
      </c>
      <c r="AN11" s="110">
        <v>20.4884352355086</v>
      </c>
      <c r="AO11" s="110">
        <v>20.884347027499107</v>
      </c>
      <c r="AP11" s="110">
        <v>21.181280871491985</v>
      </c>
      <c r="AQ11" s="110">
        <v>21.544200014149947</v>
      </c>
      <c r="AR11" s="110">
        <v>22.336023598130954</v>
      </c>
      <c r="AS11" s="110">
        <v>22.79792068878654</v>
      </c>
      <c r="AT11" s="110">
        <v>23.292810428774676</v>
      </c>
      <c r="AU11" s="110">
        <v>23.919670766092974</v>
      </c>
      <c r="AV11" s="110">
        <v>25.008428194066855</v>
      </c>
      <c r="AW11" s="110">
        <v>25.800251778047869</v>
      </c>
      <c r="AX11" s="110">
        <v>27.416891595342431</v>
      </c>
      <c r="AY11" s="110">
        <v>29.066524061969528</v>
      </c>
      <c r="AZ11" s="110">
        <v>29.924332944615621</v>
      </c>
      <c r="BA11" s="110">
        <v>30.254259437941037</v>
      </c>
      <c r="BB11" s="110">
        <v>30.485207983268833</v>
      </c>
      <c r="BC11" s="110">
        <v>30.155281489943416</v>
      </c>
      <c r="BD11" s="110">
        <v>29.924332944615621</v>
      </c>
      <c r="BE11" s="110">
        <v>29.792362347285451</v>
      </c>
      <c r="BF11" s="110">
        <v>30.188274139275958</v>
      </c>
      <c r="BG11" s="110">
        <v>30.353237385938677</v>
      </c>
      <c r="BH11" s="110">
        <v>30.089296191278333</v>
      </c>
      <c r="BI11" s="110">
        <v>30.485207983268833</v>
      </c>
      <c r="BJ11" s="110">
        <v>30.485207983268833</v>
      </c>
      <c r="BK11" s="110">
        <v>29.924332944615621</v>
      </c>
      <c r="BL11" s="110">
        <v>29.330465256629861</v>
      </c>
      <c r="BM11" s="110">
        <v>28.868568165974274</v>
      </c>
      <c r="BN11" s="110">
        <v>28.241707828655983</v>
      </c>
      <c r="BO11" s="110">
        <v>27.944773984663097</v>
      </c>
      <c r="BP11" s="110">
        <v>27.515869543340052</v>
      </c>
      <c r="BQ11" s="110">
        <v>26.691053310026501</v>
      </c>
      <c r="BR11" s="110">
        <v>26.361126816701081</v>
      </c>
      <c r="BS11" s="110">
        <v>25.89922972604549</v>
      </c>
      <c r="BT11" s="110">
        <v>25.272369388727192</v>
      </c>
      <c r="BU11" s="110">
        <v>24.843464947404147</v>
      </c>
      <c r="BV11" s="110">
        <v>24.579523752743818</v>
      </c>
      <c r="BW11" s="110">
        <v>24.480545804746182</v>
      </c>
      <c r="BX11" s="110">
        <v>24.645509051408897</v>
      </c>
      <c r="BY11" s="110">
        <v>25.173391440729567</v>
      </c>
      <c r="BZ11" s="110">
        <v>25.734266479382782</v>
      </c>
      <c r="CA11" s="110">
        <v>25.866237076712949</v>
      </c>
      <c r="CB11" s="110">
        <v>25.965215024710581</v>
      </c>
      <c r="CC11" s="110">
        <v>26.394119466033629</v>
      </c>
      <c r="CD11" s="110">
        <v>26.559082712696334</v>
      </c>
      <c r="CE11" s="110">
        <v>26.559082712696334</v>
      </c>
      <c r="CF11" s="110">
        <v>26.954994504686841</v>
      </c>
      <c r="CG11" s="110">
        <v>27.251928348679712</v>
      </c>
      <c r="CH11" s="110">
        <v>27.548862192672598</v>
      </c>
      <c r="CI11" s="110">
        <v>27.878788685998018</v>
      </c>
      <c r="CJ11" s="110">
        <v>20.744923601978325</v>
      </c>
      <c r="CK11" s="110">
        <v>21.035062393614385</v>
      </c>
      <c r="CL11" s="110">
        <v>21.155953556796074</v>
      </c>
      <c r="CM11" s="110">
        <v>21.325201185250442</v>
      </c>
      <c r="CN11" s="110">
        <v>21.349379417886784</v>
      </c>
      <c r="CO11" s="110">
        <v>21.49444881370481</v>
      </c>
      <c r="CP11" s="110">
        <v>21.639518209522848</v>
      </c>
      <c r="CQ11" s="110">
        <v>21.929657001158905</v>
      </c>
      <c r="CR11" s="110">
        <v>22.292330490703982</v>
      </c>
      <c r="CS11" s="110">
        <v>22.509934584431026</v>
      </c>
      <c r="CT11" s="110">
        <v>22.606647514976377</v>
      </c>
      <c r="CU11" s="110">
        <v>22.824251608703428</v>
      </c>
      <c r="CV11" s="110">
        <v>23.138568632975826</v>
      </c>
      <c r="CW11" s="110">
        <v>23.573776820429913</v>
      </c>
      <c r="CX11" s="110">
        <v>24.105697938429355</v>
      </c>
      <c r="CY11" s="110">
        <v>24.685975521701479</v>
      </c>
      <c r="CZ11" s="110">
        <v>25.072827243882891</v>
      </c>
      <c r="DA11" s="110">
        <v>25.387144268155289</v>
      </c>
      <c r="DB11" s="110">
        <v>25.2662531049736</v>
      </c>
      <c r="DC11" s="110">
        <v>25.290431337609938</v>
      </c>
      <c r="DD11" s="110">
        <v>25.556391896609657</v>
      </c>
      <c r="DE11" s="110">
        <v>25.411322500791631</v>
      </c>
      <c r="DF11" s="110">
        <v>24.903579615428526</v>
      </c>
      <c r="DG11" s="110">
        <v>24.758510219610496</v>
      </c>
      <c r="DH11" s="110">
        <v>24.758510219610496</v>
      </c>
      <c r="DI11" s="110">
        <v>24.492549660610766</v>
      </c>
      <c r="DJ11" s="110">
        <v>24.395836730065419</v>
      </c>
      <c r="DK11" s="110">
        <v>24.395836730065419</v>
      </c>
      <c r="DL11" s="110">
        <v>24.782688452246834</v>
      </c>
      <c r="DM11" s="110">
        <v>24.710153754337817</v>
      </c>
      <c r="DN11" s="110">
        <v>24.516727893247108</v>
      </c>
      <c r="DO11" s="110">
        <v>24.685975521701479</v>
      </c>
      <c r="DP11" s="110">
        <v>24.879401382792185</v>
      </c>
      <c r="DQ11" s="110">
        <v>25.967421851427414</v>
      </c>
      <c r="DR11" s="110">
        <v>26.692768830517565</v>
      </c>
      <c r="DS11" s="110">
        <v>26.741125295790241</v>
      </c>
      <c r="DT11" s="110">
        <v>26.862016458971929</v>
      </c>
      <c r="DU11" s="110">
        <v>26.886194691608271</v>
      </c>
      <c r="DV11" s="110">
        <v>27.127977017971656</v>
      </c>
      <c r="DW11" s="110">
        <v>27.176333483244335</v>
      </c>
      <c r="DX11" s="110">
        <v>26.837838226335595</v>
      </c>
      <c r="DY11" s="110">
        <v>26.668590597881227</v>
      </c>
      <c r="DZ11" s="110">
        <v>26.547699434699535</v>
      </c>
      <c r="EA11" s="110">
        <v>26.281738875699812</v>
      </c>
      <c r="EB11" s="110">
        <v>25.919065386154735</v>
      </c>
    </row>
    <row r="12" spans="1:132" x14ac:dyDescent="0.35">
      <c r="A12" s="110" t="s">
        <v>120</v>
      </c>
      <c r="B12" s="111"/>
      <c r="C12" s="110">
        <v>40.501349647676598</v>
      </c>
      <c r="D12" s="110">
        <v>39.992538722454533</v>
      </c>
      <c r="E12" s="110">
        <v>39.432846704710258</v>
      </c>
      <c r="F12" s="110">
        <v>39.331084519665843</v>
      </c>
      <c r="G12" s="110">
        <v>37.95729502156626</v>
      </c>
      <c r="H12" s="110">
        <v>36.583505523466677</v>
      </c>
      <c r="I12" s="110">
        <v>35.464121487978126</v>
      </c>
      <c r="J12" s="110">
        <v>34.395618545011786</v>
      </c>
      <c r="K12" s="110">
        <v>32.818304676823374</v>
      </c>
      <c r="L12" s="110">
        <v>32.004207196468066</v>
      </c>
      <c r="M12" s="110">
        <v>32.258612659079098</v>
      </c>
      <c r="N12" s="110">
        <v>31.08834753106834</v>
      </c>
      <c r="O12" s="110">
        <v>30.37601223575745</v>
      </c>
      <c r="P12" s="110">
        <v>29.409271477835517</v>
      </c>
      <c r="Q12" s="110">
        <v>28.188125257302556</v>
      </c>
      <c r="R12" s="110">
        <v>27.781076517124898</v>
      </c>
      <c r="S12" s="110">
        <v>27.526671054513873</v>
      </c>
      <c r="T12" s="110">
        <v>27.323146684425048</v>
      </c>
      <c r="U12" s="110">
        <v>26.916097944247387</v>
      </c>
      <c r="V12" s="110">
        <v>26.356405926503111</v>
      </c>
      <c r="W12" s="110">
        <v>26.661692481636354</v>
      </c>
      <c r="X12" s="110">
        <v>26.661692481636354</v>
      </c>
      <c r="Y12" s="110">
        <v>26.2546437414587</v>
      </c>
      <c r="Z12" s="110">
        <v>26.712573574158558</v>
      </c>
      <c r="AA12" s="110">
        <v>27.577552147036076</v>
      </c>
      <c r="AB12" s="110">
        <v>27.424908869469451</v>
      </c>
      <c r="AC12" s="110">
        <v>27.679314332080494</v>
      </c>
      <c r="AD12" s="110">
        <v>28.137244164780348</v>
      </c>
      <c r="AE12" s="110">
        <v>28.493411812435795</v>
      </c>
      <c r="AF12" s="110">
        <v>28.493411812435795</v>
      </c>
      <c r="AG12" s="110">
        <v>28.493411812435795</v>
      </c>
      <c r="AH12" s="110">
        <v>28.696936182524631</v>
      </c>
      <c r="AI12" s="110">
        <v>28.849579460091242</v>
      </c>
      <c r="AJ12" s="110">
        <v>37.677605537763007</v>
      </c>
      <c r="AK12" s="110">
        <v>38.271473225748757</v>
      </c>
      <c r="AL12" s="110">
        <v>39.261252705725006</v>
      </c>
      <c r="AM12" s="110">
        <v>40.119061588371117</v>
      </c>
      <c r="AN12" s="110">
        <v>40.9768704710172</v>
      </c>
      <c r="AO12" s="110">
        <v>41.768694054998214</v>
      </c>
      <c r="AP12" s="110">
        <v>42.362561742983971</v>
      </c>
      <c r="AQ12" s="110">
        <v>43.088400028299894</v>
      </c>
      <c r="AR12" s="110">
        <v>44.672047196261907</v>
      </c>
      <c r="AS12" s="110">
        <v>45.59584137757308</v>
      </c>
      <c r="AT12" s="110">
        <v>46.585620857549351</v>
      </c>
      <c r="AU12" s="110">
        <v>47.839341532185948</v>
      </c>
      <c r="AV12" s="110">
        <v>50.016856388133711</v>
      </c>
      <c r="AW12" s="110">
        <v>51.600503556095738</v>
      </c>
      <c r="AX12" s="110">
        <v>54.833783190684862</v>
      </c>
      <c r="AY12" s="110">
        <v>58.133048123939055</v>
      </c>
      <c r="AZ12" s="110">
        <v>59.848665889231242</v>
      </c>
      <c r="BA12" s="110">
        <v>60.508518875882075</v>
      </c>
      <c r="BB12" s="110">
        <v>60.970415966537665</v>
      </c>
      <c r="BC12" s="110">
        <v>60.310562979886832</v>
      </c>
      <c r="BD12" s="110">
        <v>59.848665889231242</v>
      </c>
      <c r="BE12" s="110">
        <v>59.584724694570902</v>
      </c>
      <c r="BF12" s="110">
        <v>60.376548278551915</v>
      </c>
      <c r="BG12" s="110">
        <v>60.706474771877353</v>
      </c>
      <c r="BH12" s="110">
        <v>60.178592382556666</v>
      </c>
      <c r="BI12" s="110">
        <v>60.970415966537665</v>
      </c>
      <c r="BJ12" s="110">
        <v>60.970415966537665</v>
      </c>
      <c r="BK12" s="110">
        <v>59.848665889231242</v>
      </c>
      <c r="BL12" s="110">
        <v>58.660930513259721</v>
      </c>
      <c r="BM12" s="110">
        <v>57.737136331948548</v>
      </c>
      <c r="BN12" s="110">
        <v>56.483415657311966</v>
      </c>
      <c r="BO12" s="110">
        <v>55.889547969326195</v>
      </c>
      <c r="BP12" s="110">
        <v>55.031739086680105</v>
      </c>
      <c r="BQ12" s="110">
        <v>53.382106620053001</v>
      </c>
      <c r="BR12" s="110">
        <v>52.722253633402161</v>
      </c>
      <c r="BS12" s="110">
        <v>51.798459452090981</v>
      </c>
      <c r="BT12" s="110">
        <v>50.544738777454384</v>
      </c>
      <c r="BU12" s="110">
        <v>49.686929894808294</v>
      </c>
      <c r="BV12" s="110">
        <v>49.159047505487635</v>
      </c>
      <c r="BW12" s="110">
        <v>48.961091609492364</v>
      </c>
      <c r="BX12" s="110">
        <v>49.291018102817794</v>
      </c>
      <c r="BY12" s="110">
        <v>50.346782881459134</v>
      </c>
      <c r="BZ12" s="110">
        <v>51.468532958765564</v>
      </c>
      <c r="CA12" s="110">
        <v>51.732474153425898</v>
      </c>
      <c r="CB12" s="110">
        <v>51.930430049421162</v>
      </c>
      <c r="CC12" s="110">
        <v>52.788238932067259</v>
      </c>
      <c r="CD12" s="110">
        <v>53.118165425392668</v>
      </c>
      <c r="CE12" s="110">
        <v>53.118165425392668</v>
      </c>
      <c r="CF12" s="110">
        <v>53.909989009373682</v>
      </c>
      <c r="CG12" s="110">
        <v>54.503856697359424</v>
      </c>
      <c r="CH12" s="110">
        <v>55.097724385345195</v>
      </c>
      <c r="CI12" s="110">
        <v>55.757577371996035</v>
      </c>
      <c r="CJ12" s="110">
        <v>41.48984720395665</v>
      </c>
      <c r="CK12" s="110">
        <v>42.070124787228771</v>
      </c>
      <c r="CL12" s="110">
        <v>42.311907113592149</v>
      </c>
      <c r="CM12" s="110">
        <v>42.650402370500885</v>
      </c>
      <c r="CN12" s="110">
        <v>42.698758835773567</v>
      </c>
      <c r="CO12" s="110">
        <v>42.988897627409621</v>
      </c>
      <c r="CP12" s="110">
        <v>43.279036419045696</v>
      </c>
      <c r="CQ12" s="110">
        <v>43.859314002317809</v>
      </c>
      <c r="CR12" s="110">
        <v>44.584660981407964</v>
      </c>
      <c r="CS12" s="110">
        <v>45.019869168862051</v>
      </c>
      <c r="CT12" s="110">
        <v>45.213295029952754</v>
      </c>
      <c r="CU12" s="110">
        <v>45.648503217406855</v>
      </c>
      <c r="CV12" s="110">
        <v>46.277137265951652</v>
      </c>
      <c r="CW12" s="110">
        <v>47.147553640859826</v>
      </c>
      <c r="CX12" s="110">
        <v>48.21139587685871</v>
      </c>
      <c r="CY12" s="110">
        <v>49.371951043402959</v>
      </c>
      <c r="CZ12" s="110">
        <v>50.145654487765782</v>
      </c>
      <c r="DA12" s="110">
        <v>50.774288536310578</v>
      </c>
      <c r="DB12" s="110">
        <v>50.532506209947201</v>
      </c>
      <c r="DC12" s="110">
        <v>50.580862675219876</v>
      </c>
      <c r="DD12" s="110">
        <v>51.112783793219315</v>
      </c>
      <c r="DE12" s="110">
        <v>50.822645001583261</v>
      </c>
      <c r="DF12" s="110">
        <v>49.807159230857053</v>
      </c>
      <c r="DG12" s="110">
        <v>49.517020439220993</v>
      </c>
      <c r="DH12" s="110">
        <v>49.517020439220993</v>
      </c>
      <c r="DI12" s="110">
        <v>48.985099321221533</v>
      </c>
      <c r="DJ12" s="110">
        <v>48.791673460130838</v>
      </c>
      <c r="DK12" s="110">
        <v>48.791673460130838</v>
      </c>
      <c r="DL12" s="110">
        <v>49.565376904493668</v>
      </c>
      <c r="DM12" s="110">
        <v>49.420307508675634</v>
      </c>
      <c r="DN12" s="110">
        <v>49.033455786494216</v>
      </c>
      <c r="DO12" s="110">
        <v>49.371951043402959</v>
      </c>
      <c r="DP12" s="110">
        <v>49.75880276558437</v>
      </c>
      <c r="DQ12" s="110">
        <v>51.934843702854828</v>
      </c>
      <c r="DR12" s="110">
        <v>53.38553766103513</v>
      </c>
      <c r="DS12" s="110">
        <v>53.482250591580481</v>
      </c>
      <c r="DT12" s="110">
        <v>53.724032917943859</v>
      </c>
      <c r="DU12" s="110">
        <v>53.772389383216542</v>
      </c>
      <c r="DV12" s="110">
        <v>54.255954035943311</v>
      </c>
      <c r="DW12" s="110">
        <v>54.35266696648867</v>
      </c>
      <c r="DX12" s="110">
        <v>53.67567645267119</v>
      </c>
      <c r="DY12" s="110">
        <v>53.337181195762454</v>
      </c>
      <c r="DZ12" s="110">
        <v>53.095398869399069</v>
      </c>
      <c r="EA12" s="110">
        <v>52.563477751399624</v>
      </c>
      <c r="EB12" s="110">
        <v>51.838130772309469</v>
      </c>
    </row>
    <row r="13" spans="1:132" x14ac:dyDescent="0.35">
      <c r="A13" s="110" t="s">
        <v>121</v>
      </c>
      <c r="B13" s="111"/>
      <c r="C13" s="110">
        <v>222.75742306222131</v>
      </c>
      <c r="D13" s="110">
        <v>219.95896297349989</v>
      </c>
      <c r="E13" s="110">
        <v>216.8806568759064</v>
      </c>
      <c r="F13" s="110">
        <v>216.32096485816209</v>
      </c>
      <c r="G13" s="110">
        <v>208.76512261861441</v>
      </c>
      <c r="H13" s="110">
        <v>201.20928037906671</v>
      </c>
      <c r="I13" s="110">
        <v>195.05266818387969</v>
      </c>
      <c r="J13" s="110">
        <v>189.17590199756481</v>
      </c>
      <c r="K13" s="110">
        <v>180.50067572252854</v>
      </c>
      <c r="L13" s="110">
        <v>176.02313958057434</v>
      </c>
      <c r="M13" s="110">
        <v>177.42236962493504</v>
      </c>
      <c r="N13" s="110">
        <v>170.98591142087588</v>
      </c>
      <c r="O13" s="110">
        <v>167.06806729666593</v>
      </c>
      <c r="P13" s="110">
        <v>161.75099312809536</v>
      </c>
      <c r="Q13" s="110">
        <v>155.03468891516405</v>
      </c>
      <c r="R13" s="110">
        <v>152.79592084418695</v>
      </c>
      <c r="S13" s="110">
        <v>151.39669079982627</v>
      </c>
      <c r="T13" s="110">
        <v>150.27730676433774</v>
      </c>
      <c r="U13" s="110">
        <v>148.03853869336064</v>
      </c>
      <c r="V13" s="110">
        <v>144.96023259576711</v>
      </c>
      <c r="W13" s="110">
        <v>146.63930864899993</v>
      </c>
      <c r="X13" s="110">
        <v>146.63930864899993</v>
      </c>
      <c r="Y13" s="110">
        <v>144.40054057802288</v>
      </c>
      <c r="Z13" s="110">
        <v>146.91915465787207</v>
      </c>
      <c r="AA13" s="110">
        <v>151.67653680869839</v>
      </c>
      <c r="AB13" s="110">
        <v>150.83699878208199</v>
      </c>
      <c r="AC13" s="110">
        <v>152.2362288264427</v>
      </c>
      <c r="AD13" s="110">
        <v>154.75484290629191</v>
      </c>
      <c r="AE13" s="110">
        <v>156.71376496839687</v>
      </c>
      <c r="AF13" s="110">
        <v>156.71376496839687</v>
      </c>
      <c r="AG13" s="110">
        <v>156.71376496839687</v>
      </c>
      <c r="AH13" s="110">
        <v>157.83314900388544</v>
      </c>
      <c r="AI13" s="110">
        <v>158.67268703050181</v>
      </c>
      <c r="AJ13" s="110">
        <v>207.22683045769648</v>
      </c>
      <c r="AK13" s="110">
        <v>210.49310274161817</v>
      </c>
      <c r="AL13" s="110">
        <v>215.93688988148756</v>
      </c>
      <c r="AM13" s="110">
        <v>220.65483873604109</v>
      </c>
      <c r="AN13" s="110">
        <v>225.37278759059464</v>
      </c>
      <c r="AO13" s="110">
        <v>229.72781730249017</v>
      </c>
      <c r="AP13" s="110">
        <v>232.99408958641183</v>
      </c>
      <c r="AQ13" s="110">
        <v>236.98620015564939</v>
      </c>
      <c r="AR13" s="110">
        <v>245.69625957944046</v>
      </c>
      <c r="AS13" s="110">
        <v>250.77712757665196</v>
      </c>
      <c r="AT13" s="110">
        <v>256.22091471652141</v>
      </c>
      <c r="AU13" s="110">
        <v>263.11637842702271</v>
      </c>
      <c r="AV13" s="110">
        <v>275.09271013473546</v>
      </c>
      <c r="AW13" s="110">
        <v>283.80276955852651</v>
      </c>
      <c r="AX13" s="110">
        <v>301.5858075487667</v>
      </c>
      <c r="AY13" s="110">
        <v>319.73176468166486</v>
      </c>
      <c r="AZ13" s="110">
        <v>329.1676623907718</v>
      </c>
      <c r="BA13" s="110">
        <v>332.7968538173514</v>
      </c>
      <c r="BB13" s="110">
        <v>335.33728781595715</v>
      </c>
      <c r="BC13" s="110">
        <v>331.70809638937754</v>
      </c>
      <c r="BD13" s="110">
        <v>329.1676623907718</v>
      </c>
      <c r="BE13" s="110">
        <v>327.71598582013996</v>
      </c>
      <c r="BF13" s="110">
        <v>332.07101553203552</v>
      </c>
      <c r="BG13" s="110">
        <v>333.88561124532532</v>
      </c>
      <c r="BH13" s="110">
        <v>330.98225810406166</v>
      </c>
      <c r="BI13" s="110">
        <v>335.33728781595715</v>
      </c>
      <c r="BJ13" s="110">
        <v>335.33728781595715</v>
      </c>
      <c r="BK13" s="110">
        <v>329.1676623907718</v>
      </c>
      <c r="BL13" s="110">
        <v>322.63511782292846</v>
      </c>
      <c r="BM13" s="110">
        <v>317.55424982571702</v>
      </c>
      <c r="BN13" s="110">
        <v>310.65878611521578</v>
      </c>
      <c r="BO13" s="110">
        <v>307.39251383129408</v>
      </c>
      <c r="BP13" s="110">
        <v>302.67456497674056</v>
      </c>
      <c r="BQ13" s="110">
        <v>293.60158641029147</v>
      </c>
      <c r="BR13" s="110">
        <v>289.97239498371187</v>
      </c>
      <c r="BS13" s="110">
        <v>284.89152698650037</v>
      </c>
      <c r="BT13" s="110">
        <v>277.99606327599912</v>
      </c>
      <c r="BU13" s="110">
        <v>273.27811442144554</v>
      </c>
      <c r="BV13" s="110">
        <v>270.37476128018193</v>
      </c>
      <c r="BW13" s="110">
        <v>269.28600385220801</v>
      </c>
      <c r="BX13" s="110">
        <v>271.10059956549782</v>
      </c>
      <c r="BY13" s="110">
        <v>276.90730584802526</v>
      </c>
      <c r="BZ13" s="110">
        <v>283.07693127321062</v>
      </c>
      <c r="CA13" s="110">
        <v>284.52860784384245</v>
      </c>
      <c r="CB13" s="110">
        <v>285.61736527181631</v>
      </c>
      <c r="CC13" s="110">
        <v>290.33531412636989</v>
      </c>
      <c r="CD13" s="110">
        <v>292.14990983965964</v>
      </c>
      <c r="CE13" s="110">
        <v>292.14990983965964</v>
      </c>
      <c r="CF13" s="110">
        <v>296.50493955155525</v>
      </c>
      <c r="CG13" s="110">
        <v>299.77121183547683</v>
      </c>
      <c r="CH13" s="110">
        <v>303.03748411939853</v>
      </c>
      <c r="CI13" s="110">
        <v>306.66667554597819</v>
      </c>
      <c r="CJ13" s="110">
        <v>228.19415962176151</v>
      </c>
      <c r="CK13" s="110">
        <v>231.38568632975822</v>
      </c>
      <c r="CL13" s="110">
        <v>232.71548912475683</v>
      </c>
      <c r="CM13" s="110">
        <v>234.57721303775489</v>
      </c>
      <c r="CN13" s="110">
        <v>234.84317359675464</v>
      </c>
      <c r="CO13" s="110">
        <v>236.43893695075292</v>
      </c>
      <c r="CP13" s="110">
        <v>238.03470030475128</v>
      </c>
      <c r="CQ13" s="110">
        <v>241.22622701274796</v>
      </c>
      <c r="CR13" s="110">
        <v>245.21563539774377</v>
      </c>
      <c r="CS13" s="110">
        <v>247.60928042874124</v>
      </c>
      <c r="CT13" s="110">
        <v>248.67312266474016</v>
      </c>
      <c r="CU13" s="110">
        <v>251.0667676957377</v>
      </c>
      <c r="CV13" s="110">
        <v>254.52425496273403</v>
      </c>
      <c r="CW13" s="110">
        <v>259.31154502472901</v>
      </c>
      <c r="CX13" s="110">
        <v>265.16267732272291</v>
      </c>
      <c r="CY13" s="110">
        <v>271.54573073871626</v>
      </c>
      <c r="CZ13" s="110">
        <v>275.80109968271182</v>
      </c>
      <c r="DA13" s="110">
        <v>279.25858694970822</v>
      </c>
      <c r="DB13" s="110">
        <v>277.9287841547096</v>
      </c>
      <c r="DC13" s="110">
        <v>278.19474471370933</v>
      </c>
      <c r="DD13" s="110">
        <v>281.12031086270622</v>
      </c>
      <c r="DE13" s="110">
        <v>279.52454750870794</v>
      </c>
      <c r="DF13" s="110">
        <v>273.93937576971382</v>
      </c>
      <c r="DG13" s="110">
        <v>272.34361241571548</v>
      </c>
      <c r="DH13" s="110">
        <v>272.34361241571548</v>
      </c>
      <c r="DI13" s="110">
        <v>269.41804626671848</v>
      </c>
      <c r="DJ13" s="110">
        <v>268.35420403071959</v>
      </c>
      <c r="DK13" s="110">
        <v>268.35420403071959</v>
      </c>
      <c r="DL13" s="110">
        <v>272.60957297471515</v>
      </c>
      <c r="DM13" s="110">
        <v>271.81169129771598</v>
      </c>
      <c r="DN13" s="110">
        <v>269.6840068257182</v>
      </c>
      <c r="DO13" s="110">
        <v>271.54573073871626</v>
      </c>
      <c r="DP13" s="110">
        <v>273.67341521071404</v>
      </c>
      <c r="DQ13" s="110">
        <v>285.64164036570156</v>
      </c>
      <c r="DR13" s="110">
        <v>293.62045713569319</v>
      </c>
      <c r="DS13" s="110">
        <v>294.15237825369263</v>
      </c>
      <c r="DT13" s="110">
        <v>295.48218104869125</v>
      </c>
      <c r="DU13" s="110">
        <v>295.74814160769097</v>
      </c>
      <c r="DV13" s="110">
        <v>298.4077471976882</v>
      </c>
      <c r="DW13" s="110">
        <v>298.93966831568764</v>
      </c>
      <c r="DX13" s="110">
        <v>295.21622048969152</v>
      </c>
      <c r="DY13" s="110">
        <v>293.35449657669346</v>
      </c>
      <c r="DZ13" s="110">
        <v>292.02469378169491</v>
      </c>
      <c r="EA13" s="110">
        <v>289.0991276326979</v>
      </c>
      <c r="EB13" s="110">
        <v>285.10971924770212</v>
      </c>
    </row>
    <row r="14" spans="1:132" x14ac:dyDescent="0.35">
      <c r="A14" s="112" t="s">
        <v>122</v>
      </c>
      <c r="B14" s="113"/>
      <c r="C14" s="112">
        <v>50.626687059595746</v>
      </c>
      <c r="D14" s="112">
        <v>49.990673403068165</v>
      </c>
      <c r="E14" s="112">
        <v>49.291058380887826</v>
      </c>
      <c r="F14" s="112">
        <v>49.16385564958231</v>
      </c>
      <c r="G14" s="112">
        <v>47.446618776957834</v>
      </c>
      <c r="H14" s="112">
        <v>45.729381904333344</v>
      </c>
      <c r="I14" s="112">
        <v>44.330151859972659</v>
      </c>
      <c r="J14" s="112">
        <v>42.994523181264732</v>
      </c>
      <c r="K14" s="112">
        <v>41.022880846029217</v>
      </c>
      <c r="L14" s="112">
        <v>40.005258995585081</v>
      </c>
      <c r="M14" s="112">
        <v>40.323265823848878</v>
      </c>
      <c r="N14" s="112">
        <v>38.860434413835428</v>
      </c>
      <c r="O14" s="112">
        <v>37.970015294696815</v>
      </c>
      <c r="P14" s="112">
        <v>36.761589347294397</v>
      </c>
      <c r="Q14" s="112">
        <v>35.235156571628202</v>
      </c>
      <c r="R14" s="112">
        <v>34.726345646406124</v>
      </c>
      <c r="S14" s="112">
        <v>34.408338818142333</v>
      </c>
      <c r="T14" s="112">
        <v>34.153933355531308</v>
      </c>
      <c r="U14" s="112">
        <v>33.645122430309236</v>
      </c>
      <c r="V14" s="112">
        <v>32.94550740812889</v>
      </c>
      <c r="W14" s="112">
        <v>33.327115602045438</v>
      </c>
      <c r="X14" s="112">
        <v>33.327115602045438</v>
      </c>
      <c r="Y14" s="112">
        <v>32.818304676823381</v>
      </c>
      <c r="Z14" s="112">
        <v>33.390716967698197</v>
      </c>
      <c r="AA14" s="112">
        <v>34.471940183795098</v>
      </c>
      <c r="AB14" s="112">
        <v>34.281136086836817</v>
      </c>
      <c r="AC14" s="112">
        <v>34.599142915100622</v>
      </c>
      <c r="AD14" s="112">
        <v>35.17155520597543</v>
      </c>
      <c r="AE14" s="112">
        <v>35.616764765544744</v>
      </c>
      <c r="AF14" s="112">
        <v>35.616764765544744</v>
      </c>
      <c r="AG14" s="112">
        <v>35.616764765544744</v>
      </c>
      <c r="AH14" s="112">
        <v>35.87117022815579</v>
      </c>
      <c r="AI14" s="112">
        <v>36.061974325114051</v>
      </c>
      <c r="AJ14" s="112">
        <v>47.097006922203754</v>
      </c>
      <c r="AK14" s="112">
        <v>47.839341532185955</v>
      </c>
      <c r="AL14" s="112">
        <v>49.076565882156267</v>
      </c>
      <c r="AM14" s="112">
        <v>50.148826985463892</v>
      </c>
      <c r="AN14" s="112">
        <v>51.221088088771509</v>
      </c>
      <c r="AO14" s="112">
        <v>52.210867568747759</v>
      </c>
      <c r="AP14" s="112">
        <v>52.95320217872996</v>
      </c>
      <c r="AQ14" s="112">
        <v>53.860500035374862</v>
      </c>
      <c r="AR14" s="112">
        <v>55.840058995327389</v>
      </c>
      <c r="AS14" s="112">
        <v>56.994801721966361</v>
      </c>
      <c r="AT14" s="112">
        <v>58.23202607193668</v>
      </c>
      <c r="AU14" s="112">
        <v>59.799176915232437</v>
      </c>
      <c r="AV14" s="112">
        <v>62.521070485167151</v>
      </c>
      <c r="AW14" s="112">
        <v>64.500629445119671</v>
      </c>
      <c r="AX14" s="112">
        <v>68.542228988356072</v>
      </c>
      <c r="AY14" s="112">
        <v>72.666310154923821</v>
      </c>
      <c r="AZ14" s="112">
        <v>74.810832361539056</v>
      </c>
      <c r="BA14" s="112">
        <v>75.635648594852583</v>
      </c>
      <c r="BB14" s="112">
        <v>76.213019958172083</v>
      </c>
      <c r="BC14" s="112">
        <v>75.388203724858542</v>
      </c>
      <c r="BD14" s="112">
        <v>74.810832361539056</v>
      </c>
      <c r="BE14" s="112">
        <v>74.480905868213625</v>
      </c>
      <c r="BF14" s="112">
        <v>75.470685348189903</v>
      </c>
      <c r="BG14" s="112">
        <v>75.883093464846681</v>
      </c>
      <c r="BH14" s="112">
        <v>75.223240478195834</v>
      </c>
      <c r="BI14" s="112">
        <v>76.213019958172083</v>
      </c>
      <c r="BJ14" s="112">
        <v>76.213019958172083</v>
      </c>
      <c r="BK14" s="112">
        <v>74.810832361539056</v>
      </c>
      <c r="BL14" s="112">
        <v>73.326163141574654</v>
      </c>
      <c r="BM14" s="112">
        <v>72.171420414935682</v>
      </c>
      <c r="BN14" s="112">
        <v>70.604269571639946</v>
      </c>
      <c r="BO14" s="112">
        <v>69.861934961657738</v>
      </c>
      <c r="BP14" s="112">
        <v>68.789673858350142</v>
      </c>
      <c r="BQ14" s="112">
        <v>66.727633275066253</v>
      </c>
      <c r="BR14" s="112">
        <v>65.902817041752712</v>
      </c>
      <c r="BS14" s="112">
        <v>64.74807431511374</v>
      </c>
      <c r="BT14" s="112">
        <v>63.180923471817991</v>
      </c>
      <c r="BU14" s="112">
        <v>62.108662368510366</v>
      </c>
      <c r="BV14" s="112">
        <v>61.448809381859547</v>
      </c>
      <c r="BW14" s="112">
        <v>61.201364511865464</v>
      </c>
      <c r="BX14" s="112">
        <v>61.613772628522248</v>
      </c>
      <c r="BY14" s="112">
        <v>62.933478601823914</v>
      </c>
      <c r="BZ14" s="112">
        <v>64.335666198456963</v>
      </c>
      <c r="CA14" s="112">
        <v>64.665592691782379</v>
      </c>
      <c r="CB14" s="112">
        <v>64.913037561776449</v>
      </c>
      <c r="CC14" s="112">
        <v>65.985298665084073</v>
      </c>
      <c r="CD14" s="112">
        <v>66.397706781740823</v>
      </c>
      <c r="CE14" s="112">
        <v>66.397706781740823</v>
      </c>
      <c r="CF14" s="112">
        <v>67.3874862617171</v>
      </c>
      <c r="CG14" s="112">
        <v>68.12982087169928</v>
      </c>
      <c r="CH14" s="112">
        <v>68.872155481681489</v>
      </c>
      <c r="CI14" s="112">
        <v>69.696971714995044</v>
      </c>
      <c r="CJ14" s="112">
        <v>51.862309004945807</v>
      </c>
      <c r="CK14" s="112">
        <v>52.587655984035955</v>
      </c>
      <c r="CL14" s="112">
        <v>52.889883891990188</v>
      </c>
      <c r="CM14" s="112">
        <v>53.31300296312611</v>
      </c>
      <c r="CN14" s="112">
        <v>53.373448544716958</v>
      </c>
      <c r="CO14" s="112">
        <v>53.736122034262031</v>
      </c>
      <c r="CP14" s="112">
        <v>54.098795523807112</v>
      </c>
      <c r="CQ14" s="112">
        <v>54.824142502897267</v>
      </c>
      <c r="CR14" s="112">
        <v>55.730826226759959</v>
      </c>
      <c r="CS14" s="112">
        <v>56.274836461077555</v>
      </c>
      <c r="CT14" s="112">
        <v>56.516618787440954</v>
      </c>
      <c r="CU14" s="112">
        <v>57.060629021758565</v>
      </c>
      <c r="CV14" s="112">
        <v>57.846421582439561</v>
      </c>
      <c r="CW14" s="112">
        <v>58.93444205107479</v>
      </c>
      <c r="CX14" s="112">
        <v>60.264244846073403</v>
      </c>
      <c r="CY14" s="112">
        <v>61.714938804253698</v>
      </c>
      <c r="CZ14" s="112">
        <v>62.682068109707238</v>
      </c>
      <c r="DA14" s="112">
        <v>63.467860670388227</v>
      </c>
      <c r="DB14" s="112">
        <v>63.165632762434008</v>
      </c>
      <c r="DC14" s="112">
        <v>63.226078344024856</v>
      </c>
      <c r="DD14" s="112">
        <v>63.890979741524141</v>
      </c>
      <c r="DE14" s="112">
        <v>63.528306251979075</v>
      </c>
      <c r="DF14" s="112">
        <v>62.258949038571309</v>
      </c>
      <c r="DG14" s="112">
        <v>61.896275549026242</v>
      </c>
      <c r="DH14" s="112">
        <v>61.896275549026242</v>
      </c>
      <c r="DI14" s="112">
        <v>61.231374151526921</v>
      </c>
      <c r="DJ14" s="112">
        <v>60.989591825163551</v>
      </c>
      <c r="DK14" s="112">
        <v>60.989591825163551</v>
      </c>
      <c r="DL14" s="112">
        <v>61.956721130617083</v>
      </c>
      <c r="DM14" s="112">
        <v>61.775384385844532</v>
      </c>
      <c r="DN14" s="112">
        <v>61.291819733117784</v>
      </c>
      <c r="DO14" s="112">
        <v>61.714938804253698</v>
      </c>
      <c r="DP14" s="112">
        <v>62.198503456980461</v>
      </c>
      <c r="DQ14" s="112">
        <v>64.918554628568529</v>
      </c>
      <c r="DR14" s="112">
        <v>66.731922076293927</v>
      </c>
      <c r="DS14" s="112">
        <v>66.852813239475594</v>
      </c>
      <c r="DT14" s="112">
        <v>67.155041147429841</v>
      </c>
      <c r="DU14" s="112">
        <v>67.215486729020682</v>
      </c>
      <c r="DV14" s="112">
        <v>67.819942544929148</v>
      </c>
      <c r="DW14" s="112">
        <v>67.94083370811083</v>
      </c>
      <c r="DX14" s="112">
        <v>67.094595565839001</v>
      </c>
      <c r="DY14" s="112">
        <v>66.671476494703072</v>
      </c>
      <c r="DZ14" s="112">
        <v>66.369248586748839</v>
      </c>
      <c r="EA14" s="112">
        <v>65.704347189249532</v>
      </c>
      <c r="EB14" s="112">
        <v>64.797663465386847</v>
      </c>
    </row>
    <row r="15" spans="1:132" x14ac:dyDescent="0.35">
      <c r="A15" s="112" t="s">
        <v>123</v>
      </c>
      <c r="B15" s="113"/>
      <c r="C15" s="112">
        <v>101.25337411919149</v>
      </c>
      <c r="D15" s="112">
        <v>99.98134680613633</v>
      </c>
      <c r="E15" s="112">
        <v>98.582116761775652</v>
      </c>
      <c r="F15" s="112">
        <v>98.327711299164619</v>
      </c>
      <c r="G15" s="112">
        <v>94.893237553915668</v>
      </c>
      <c r="H15" s="112">
        <v>91.458763808666689</v>
      </c>
      <c r="I15" s="112">
        <v>88.660303719945318</v>
      </c>
      <c r="J15" s="112">
        <v>85.989046362529464</v>
      </c>
      <c r="K15" s="112">
        <v>82.045761692058434</v>
      </c>
      <c r="L15" s="112">
        <v>80.010517991170161</v>
      </c>
      <c r="M15" s="112">
        <v>80.646531647697756</v>
      </c>
      <c r="N15" s="112">
        <v>77.720868827670856</v>
      </c>
      <c r="O15" s="112">
        <v>75.940030589393629</v>
      </c>
      <c r="P15" s="112">
        <v>73.523178694588793</v>
      </c>
      <c r="Q15" s="112">
        <v>70.470313143256405</v>
      </c>
      <c r="R15" s="112">
        <v>69.452691292812247</v>
      </c>
      <c r="S15" s="112">
        <v>68.816677636284666</v>
      </c>
      <c r="T15" s="112">
        <v>68.307866711062616</v>
      </c>
      <c r="U15" s="112">
        <v>67.290244860618472</v>
      </c>
      <c r="V15" s="112">
        <v>65.89101481625778</v>
      </c>
      <c r="W15" s="112">
        <v>66.654231204090877</v>
      </c>
      <c r="X15" s="112">
        <v>66.654231204090877</v>
      </c>
      <c r="Y15" s="112">
        <v>65.636609353646762</v>
      </c>
      <c r="Z15" s="112">
        <v>66.781433935396393</v>
      </c>
      <c r="AA15" s="112">
        <v>68.943880367590197</v>
      </c>
      <c r="AB15" s="112">
        <v>68.562272173673634</v>
      </c>
      <c r="AC15" s="112">
        <v>69.198285830201243</v>
      </c>
      <c r="AD15" s="112">
        <v>70.34311041195086</v>
      </c>
      <c r="AE15" s="112">
        <v>71.233529531089488</v>
      </c>
      <c r="AF15" s="112">
        <v>71.233529531089488</v>
      </c>
      <c r="AG15" s="112">
        <v>71.233529531089488</v>
      </c>
      <c r="AH15" s="112">
        <v>71.742340456311581</v>
      </c>
      <c r="AI15" s="112">
        <v>72.123948650228101</v>
      </c>
      <c r="AJ15" s="112">
        <v>94.194013844407507</v>
      </c>
      <c r="AK15" s="112">
        <v>95.67868306437191</v>
      </c>
      <c r="AL15" s="112">
        <v>98.153131764312533</v>
      </c>
      <c r="AM15" s="112">
        <v>100.29765397092778</v>
      </c>
      <c r="AN15" s="112">
        <v>102.44217617754302</v>
      </c>
      <c r="AO15" s="112">
        <v>104.42173513749552</v>
      </c>
      <c r="AP15" s="112">
        <v>105.90640435745992</v>
      </c>
      <c r="AQ15" s="112">
        <v>107.72100007074972</v>
      </c>
      <c r="AR15" s="112">
        <v>111.68011799065478</v>
      </c>
      <c r="AS15" s="112">
        <v>113.98960344393272</v>
      </c>
      <c r="AT15" s="112">
        <v>116.46405214387336</v>
      </c>
      <c r="AU15" s="112">
        <v>119.59835383046487</v>
      </c>
      <c r="AV15" s="112">
        <v>125.0421409703343</v>
      </c>
      <c r="AW15" s="112">
        <v>129.00125889023934</v>
      </c>
      <c r="AX15" s="112">
        <v>137.08445797671214</v>
      </c>
      <c r="AY15" s="112">
        <v>145.33262030984764</v>
      </c>
      <c r="AZ15" s="112">
        <v>149.62166472307811</v>
      </c>
      <c r="BA15" s="112">
        <v>151.27129718970517</v>
      </c>
      <c r="BB15" s="112">
        <v>152.42603991634417</v>
      </c>
      <c r="BC15" s="112">
        <v>150.77640744971708</v>
      </c>
      <c r="BD15" s="112">
        <v>149.62166472307811</v>
      </c>
      <c r="BE15" s="112">
        <v>148.96181173642725</v>
      </c>
      <c r="BF15" s="112">
        <v>150.94137069637981</v>
      </c>
      <c r="BG15" s="112">
        <v>151.76618692969336</v>
      </c>
      <c r="BH15" s="112">
        <v>150.44648095639167</v>
      </c>
      <c r="BI15" s="112">
        <v>152.42603991634417</v>
      </c>
      <c r="BJ15" s="112">
        <v>152.42603991634417</v>
      </c>
      <c r="BK15" s="112">
        <v>149.62166472307811</v>
      </c>
      <c r="BL15" s="112">
        <v>146.65232628314931</v>
      </c>
      <c r="BM15" s="112">
        <v>144.34284082987136</v>
      </c>
      <c r="BN15" s="112">
        <v>141.20853914327989</v>
      </c>
      <c r="BO15" s="112">
        <v>139.72386992331548</v>
      </c>
      <c r="BP15" s="112">
        <v>137.57934771670028</v>
      </c>
      <c r="BQ15" s="112">
        <v>133.45526655013251</v>
      </c>
      <c r="BR15" s="112">
        <v>131.80563408350542</v>
      </c>
      <c r="BS15" s="112">
        <v>129.49614863022748</v>
      </c>
      <c r="BT15" s="112">
        <v>126.36184694363598</v>
      </c>
      <c r="BU15" s="112">
        <v>124.21732473702073</v>
      </c>
      <c r="BV15" s="112">
        <v>122.89761876371909</v>
      </c>
      <c r="BW15" s="112">
        <v>122.40272902373093</v>
      </c>
      <c r="BX15" s="112">
        <v>123.2275452570445</v>
      </c>
      <c r="BY15" s="112">
        <v>125.86695720364783</v>
      </c>
      <c r="BZ15" s="112">
        <v>128.67133239691393</v>
      </c>
      <c r="CA15" s="112">
        <v>129.33118538356476</v>
      </c>
      <c r="CB15" s="112">
        <v>129.8260751235529</v>
      </c>
      <c r="CC15" s="112">
        <v>131.97059733016815</v>
      </c>
      <c r="CD15" s="112">
        <v>132.79541356348165</v>
      </c>
      <c r="CE15" s="112">
        <v>132.79541356348165</v>
      </c>
      <c r="CF15" s="112">
        <v>134.7749725234342</v>
      </c>
      <c r="CG15" s="112">
        <v>136.25964174339856</v>
      </c>
      <c r="CH15" s="112">
        <v>137.74431096336298</v>
      </c>
      <c r="CI15" s="112">
        <v>139.39394342999009</v>
      </c>
      <c r="CJ15" s="112">
        <v>103.72461800989161</v>
      </c>
      <c r="CK15" s="112">
        <v>105.17531196807191</v>
      </c>
      <c r="CL15" s="112">
        <v>105.77976778398038</v>
      </c>
      <c r="CM15" s="112">
        <v>106.62600592625222</v>
      </c>
      <c r="CN15" s="112">
        <v>106.74689708943392</v>
      </c>
      <c r="CO15" s="112">
        <v>107.47224406852406</v>
      </c>
      <c r="CP15" s="112">
        <v>108.19759104761422</v>
      </c>
      <c r="CQ15" s="112">
        <v>109.64828500579453</v>
      </c>
      <c r="CR15" s="112">
        <v>111.46165245351992</v>
      </c>
      <c r="CS15" s="112">
        <v>112.54967292215511</v>
      </c>
      <c r="CT15" s="112">
        <v>113.03323757488191</v>
      </c>
      <c r="CU15" s="112">
        <v>114.12125804351713</v>
      </c>
      <c r="CV15" s="112">
        <v>115.69284316487912</v>
      </c>
      <c r="CW15" s="112">
        <v>117.86888410214958</v>
      </c>
      <c r="CX15" s="112">
        <v>120.52848969214681</v>
      </c>
      <c r="CY15" s="112">
        <v>123.4298776085074</v>
      </c>
      <c r="CZ15" s="112">
        <v>125.36413621941448</v>
      </c>
      <c r="DA15" s="112">
        <v>126.93572134077645</v>
      </c>
      <c r="DB15" s="112">
        <v>126.33126552486802</v>
      </c>
      <c r="DC15" s="112">
        <v>126.45215668804971</v>
      </c>
      <c r="DD15" s="112">
        <v>127.78195948304828</v>
      </c>
      <c r="DE15" s="112">
        <v>127.05661250395815</v>
      </c>
      <c r="DF15" s="112">
        <v>124.51789807714262</v>
      </c>
      <c r="DG15" s="112">
        <v>123.79255109805248</v>
      </c>
      <c r="DH15" s="112">
        <v>123.79255109805248</v>
      </c>
      <c r="DI15" s="112">
        <v>122.46274830305384</v>
      </c>
      <c r="DJ15" s="112">
        <v>121.9791836503271</v>
      </c>
      <c r="DK15" s="112">
        <v>121.9791836503271</v>
      </c>
      <c r="DL15" s="112">
        <v>123.91344226123417</v>
      </c>
      <c r="DM15" s="112">
        <v>123.55076877168906</v>
      </c>
      <c r="DN15" s="112">
        <v>122.58363946623557</v>
      </c>
      <c r="DO15" s="112">
        <v>123.4298776085074</v>
      </c>
      <c r="DP15" s="112">
        <v>124.39700691396092</v>
      </c>
      <c r="DQ15" s="112">
        <v>129.83710925713706</v>
      </c>
      <c r="DR15" s="112">
        <v>133.46384415258785</v>
      </c>
      <c r="DS15" s="112">
        <v>133.70562647895119</v>
      </c>
      <c r="DT15" s="112">
        <v>134.31008229485968</v>
      </c>
      <c r="DU15" s="112">
        <v>134.43097345804136</v>
      </c>
      <c r="DV15" s="112">
        <v>135.6398850898583</v>
      </c>
      <c r="DW15" s="112">
        <v>135.88166741622166</v>
      </c>
      <c r="DX15" s="112">
        <v>134.189191131678</v>
      </c>
      <c r="DY15" s="112">
        <v>133.34295298940614</v>
      </c>
      <c r="DZ15" s="112">
        <v>132.73849717349768</v>
      </c>
      <c r="EA15" s="112">
        <v>131.40869437849906</v>
      </c>
      <c r="EB15" s="112">
        <v>129.59532693077369</v>
      </c>
    </row>
    <row r="16" spans="1:132" x14ac:dyDescent="0.35">
      <c r="A16" s="112" t="s">
        <v>124</v>
      </c>
      <c r="B16" s="113"/>
      <c r="C16" s="112">
        <v>30.37601223575745</v>
      </c>
      <c r="D16" s="112">
        <v>29.994404041840898</v>
      </c>
      <c r="E16" s="112">
        <v>29.574635028532693</v>
      </c>
      <c r="F16" s="112">
        <v>29.498313389749384</v>
      </c>
      <c r="G16" s="112">
        <v>28.467971266174693</v>
      </c>
      <c r="H16" s="112">
        <v>27.437629142600006</v>
      </c>
      <c r="I16" s="112">
        <v>26.598091115983596</v>
      </c>
      <c r="J16" s="112">
        <v>25.796713908758836</v>
      </c>
      <c r="K16" s="112">
        <v>24.613728507617527</v>
      </c>
      <c r="L16" s="112">
        <v>24.003155397351048</v>
      </c>
      <c r="M16" s="112">
        <v>24.193959494309325</v>
      </c>
      <c r="N16" s="112">
        <v>23.316260648301256</v>
      </c>
      <c r="O16" s="112">
        <v>22.782009176818082</v>
      </c>
      <c r="P16" s="112">
        <v>22.056953608376638</v>
      </c>
      <c r="Q16" s="112">
        <v>21.141093942976916</v>
      </c>
      <c r="R16" s="112">
        <v>20.835807387843676</v>
      </c>
      <c r="S16" s="112">
        <v>20.645003290885398</v>
      </c>
      <c r="T16" s="112">
        <v>20.492360013318784</v>
      </c>
      <c r="U16" s="112">
        <v>20.187073458185537</v>
      </c>
      <c r="V16" s="112">
        <v>19.767304444877333</v>
      </c>
      <c r="W16" s="112">
        <v>19.996269361227263</v>
      </c>
      <c r="X16" s="112">
        <v>19.996269361227263</v>
      </c>
      <c r="Y16" s="112">
        <v>19.690982806094027</v>
      </c>
      <c r="Z16" s="112">
        <v>20.034430180618919</v>
      </c>
      <c r="AA16" s="112">
        <v>20.683164110277058</v>
      </c>
      <c r="AB16" s="112">
        <v>20.568681652102089</v>
      </c>
      <c r="AC16" s="112">
        <v>20.759485749060371</v>
      </c>
      <c r="AD16" s="112">
        <v>21.10293312358526</v>
      </c>
      <c r="AE16" s="112">
        <v>21.370058859326846</v>
      </c>
      <c r="AF16" s="112">
        <v>21.370058859326846</v>
      </c>
      <c r="AG16" s="112">
        <v>21.370058859326846</v>
      </c>
      <c r="AH16" s="112">
        <v>21.522702136893468</v>
      </c>
      <c r="AI16" s="112">
        <v>21.63718459506843</v>
      </c>
      <c r="AJ16" s="112">
        <v>28.25820415332225</v>
      </c>
      <c r="AK16" s="112">
        <v>28.703604919311569</v>
      </c>
      <c r="AL16" s="112">
        <v>29.44593952929376</v>
      </c>
      <c r="AM16" s="112">
        <v>30.089296191278333</v>
      </c>
      <c r="AN16" s="112">
        <v>30.732652853262906</v>
      </c>
      <c r="AO16" s="112">
        <v>31.326520541248655</v>
      </c>
      <c r="AP16" s="112">
        <v>31.771921307237974</v>
      </c>
      <c r="AQ16" s="112">
        <v>32.316300021224919</v>
      </c>
      <c r="AR16" s="112">
        <v>33.504035397196425</v>
      </c>
      <c r="AS16" s="112">
        <v>34.196881033179814</v>
      </c>
      <c r="AT16" s="112">
        <v>34.939215643162015</v>
      </c>
      <c r="AU16" s="112">
        <v>35.879506149139452</v>
      </c>
      <c r="AV16" s="112">
        <v>37.512642291100285</v>
      </c>
      <c r="AW16" s="112">
        <v>38.700377667071798</v>
      </c>
      <c r="AX16" s="112">
        <v>41.125337393013638</v>
      </c>
      <c r="AY16" s="112">
        <v>43.59978609295429</v>
      </c>
      <c r="AZ16" s="112">
        <v>44.886499416923428</v>
      </c>
      <c r="BA16" s="112">
        <v>45.38138915691156</v>
      </c>
      <c r="BB16" s="112">
        <v>45.727811974903254</v>
      </c>
      <c r="BC16" s="112">
        <v>45.232922234915122</v>
      </c>
      <c r="BD16" s="112">
        <v>44.886499416923428</v>
      </c>
      <c r="BE16" s="112">
        <v>44.688543520928178</v>
      </c>
      <c r="BF16" s="112">
        <v>45.282411208913935</v>
      </c>
      <c r="BG16" s="112">
        <v>45.529856078908011</v>
      </c>
      <c r="BH16" s="112">
        <v>45.133944286917497</v>
      </c>
      <c r="BI16" s="112">
        <v>45.727811974903254</v>
      </c>
      <c r="BJ16" s="112">
        <v>45.727811974903254</v>
      </c>
      <c r="BK16" s="112">
        <v>44.886499416923428</v>
      </c>
      <c r="BL16" s="112">
        <v>43.995697884944789</v>
      </c>
      <c r="BM16" s="112">
        <v>43.302852248961408</v>
      </c>
      <c r="BN16" s="112">
        <v>42.362561742983971</v>
      </c>
      <c r="BO16" s="112">
        <v>41.917160976994644</v>
      </c>
      <c r="BP16" s="112">
        <v>41.273804315010082</v>
      </c>
      <c r="BQ16" s="112">
        <v>40.036579965039749</v>
      </c>
      <c r="BR16" s="112">
        <v>39.541690225051617</v>
      </c>
      <c r="BS16" s="112">
        <v>38.848844589068236</v>
      </c>
      <c r="BT16" s="112">
        <v>37.908554083090792</v>
      </c>
      <c r="BU16" s="112">
        <v>37.265197421106215</v>
      </c>
      <c r="BV16" s="112">
        <v>36.869285629115723</v>
      </c>
      <c r="BW16" s="112">
        <v>36.720818707119278</v>
      </c>
      <c r="BX16" s="112">
        <v>36.968263577113341</v>
      </c>
      <c r="BY16" s="112">
        <v>37.760087161094347</v>
      </c>
      <c r="BZ16" s="112">
        <v>38.601399719074173</v>
      </c>
      <c r="CA16" s="112">
        <v>38.799355615069423</v>
      </c>
      <c r="CB16" s="112">
        <v>38.947822537065868</v>
      </c>
      <c r="CC16" s="112">
        <v>39.591179199050437</v>
      </c>
      <c r="CD16" s="112">
        <v>39.838624069044492</v>
      </c>
      <c r="CE16" s="112">
        <v>39.838624069044492</v>
      </c>
      <c r="CF16" s="112">
        <v>40.432491757030256</v>
      </c>
      <c r="CG16" s="112">
        <v>40.877892523019568</v>
      </c>
      <c r="CH16" s="112">
        <v>41.323293289008895</v>
      </c>
      <c r="CI16" s="112">
        <v>41.818183028997026</v>
      </c>
      <c r="CJ16" s="112">
        <v>31.117385402967482</v>
      </c>
      <c r="CK16" s="112">
        <v>31.552593590421573</v>
      </c>
      <c r="CL16" s="112">
        <v>31.733930335194113</v>
      </c>
      <c r="CM16" s="112">
        <v>31.987801777875667</v>
      </c>
      <c r="CN16" s="112">
        <v>32.024069126830177</v>
      </c>
      <c r="CO16" s="112">
        <v>32.241673220557217</v>
      </c>
      <c r="CP16" s="112">
        <v>32.459277314284265</v>
      </c>
      <c r="CQ16" s="112">
        <v>32.894485501738359</v>
      </c>
      <c r="CR16" s="112">
        <v>33.43849573605597</v>
      </c>
      <c r="CS16" s="112">
        <v>33.764901876646533</v>
      </c>
      <c r="CT16" s="112">
        <v>33.909971272464567</v>
      </c>
      <c r="CU16" s="112">
        <v>34.236377413055138</v>
      </c>
      <c r="CV16" s="112">
        <v>34.707852949463735</v>
      </c>
      <c r="CW16" s="112">
        <v>35.360665230644869</v>
      </c>
      <c r="CX16" s="112">
        <v>36.158546907644038</v>
      </c>
      <c r="CY16" s="112">
        <v>37.028963282552219</v>
      </c>
      <c r="CZ16" s="112">
        <v>37.609240865824333</v>
      </c>
      <c r="DA16" s="112">
        <v>38.080716402232937</v>
      </c>
      <c r="DB16" s="112">
        <v>37.8993796574604</v>
      </c>
      <c r="DC16" s="112">
        <v>37.935647006414904</v>
      </c>
      <c r="DD16" s="112">
        <v>38.334587844914488</v>
      </c>
      <c r="DE16" s="112">
        <v>38.116983751187448</v>
      </c>
      <c r="DF16" s="112">
        <v>37.35536942314279</v>
      </c>
      <c r="DG16" s="112">
        <v>37.137765329415743</v>
      </c>
      <c r="DH16" s="112">
        <v>37.137765329415743</v>
      </c>
      <c r="DI16" s="112">
        <v>36.738824490916151</v>
      </c>
      <c r="DJ16" s="112">
        <v>36.593755095098132</v>
      </c>
      <c r="DK16" s="112">
        <v>36.593755095098132</v>
      </c>
      <c r="DL16" s="112">
        <v>37.174032678370246</v>
      </c>
      <c r="DM16" s="112">
        <v>37.065230631506722</v>
      </c>
      <c r="DN16" s="112">
        <v>36.775091839870662</v>
      </c>
      <c r="DO16" s="112">
        <v>37.028963282552219</v>
      </c>
      <c r="DP16" s="112">
        <v>37.31910207418828</v>
      </c>
      <c r="DQ16" s="112">
        <v>38.951132777141126</v>
      </c>
      <c r="DR16" s="112">
        <v>40.03915324577634</v>
      </c>
      <c r="DS16" s="112">
        <v>40.111687943685354</v>
      </c>
      <c r="DT16" s="112">
        <v>40.293024688457898</v>
      </c>
      <c r="DU16" s="112">
        <v>40.329292037412408</v>
      </c>
      <c r="DV16" s="112">
        <v>40.691965526957482</v>
      </c>
      <c r="DW16" s="112">
        <v>40.764500224866495</v>
      </c>
      <c r="DX16" s="112">
        <v>40.256757339503395</v>
      </c>
      <c r="DY16" s="112">
        <v>40.002885896821837</v>
      </c>
      <c r="DZ16" s="112">
        <v>39.8215491520493</v>
      </c>
      <c r="EA16" s="112">
        <v>39.422608313549716</v>
      </c>
      <c r="EB16" s="112">
        <v>38.878598079232106</v>
      </c>
    </row>
    <row r="17" spans="1:132" x14ac:dyDescent="0.35">
      <c r="A17" s="112" t="s">
        <v>125</v>
      </c>
      <c r="B17" s="113"/>
      <c r="C17" s="112">
        <v>111.37871153111065</v>
      </c>
      <c r="D17" s="112">
        <v>109.97948148674995</v>
      </c>
      <c r="E17" s="112">
        <v>108.4403284379532</v>
      </c>
      <c r="F17" s="112">
        <v>108.16048242908104</v>
      </c>
      <c r="G17" s="112">
        <v>104.38256130930721</v>
      </c>
      <c r="H17" s="112">
        <v>100.60464018953336</v>
      </c>
      <c r="I17" s="112">
        <v>97.526334091939844</v>
      </c>
      <c r="J17" s="112">
        <v>94.587950998782404</v>
      </c>
      <c r="K17" s="112">
        <v>90.250337861264271</v>
      </c>
      <c r="L17" s="112">
        <v>88.011569790287169</v>
      </c>
      <c r="M17" s="112">
        <v>88.711184812467522</v>
      </c>
      <c r="N17" s="112">
        <v>85.49295571043794</v>
      </c>
      <c r="O17" s="112">
        <v>83.534033648332965</v>
      </c>
      <c r="P17" s="112">
        <v>80.87549656404768</v>
      </c>
      <c r="Q17" s="112">
        <v>77.517344457582027</v>
      </c>
      <c r="R17" s="112">
        <v>76.397960422093476</v>
      </c>
      <c r="S17" s="112">
        <v>75.698345399913137</v>
      </c>
      <c r="T17" s="112">
        <v>75.138653382168869</v>
      </c>
      <c r="U17" s="112">
        <v>74.019269346680318</v>
      </c>
      <c r="V17" s="112">
        <v>72.480116297883555</v>
      </c>
      <c r="W17" s="112">
        <v>73.319654324499965</v>
      </c>
      <c r="X17" s="112">
        <v>73.319654324499965</v>
      </c>
      <c r="Y17" s="112">
        <v>72.200270289011442</v>
      </c>
      <c r="Z17" s="112">
        <v>73.459577328936035</v>
      </c>
      <c r="AA17" s="112">
        <v>75.838268404349193</v>
      </c>
      <c r="AB17" s="112">
        <v>75.418499391040996</v>
      </c>
      <c r="AC17" s="112">
        <v>76.118114413221349</v>
      </c>
      <c r="AD17" s="112">
        <v>77.377421453145956</v>
      </c>
      <c r="AE17" s="112">
        <v>78.356882484198437</v>
      </c>
      <c r="AF17" s="112">
        <v>78.356882484198437</v>
      </c>
      <c r="AG17" s="112">
        <v>78.356882484198437</v>
      </c>
      <c r="AH17" s="112">
        <v>78.916574501942719</v>
      </c>
      <c r="AI17" s="112">
        <v>79.336343515250903</v>
      </c>
      <c r="AJ17" s="112">
        <v>103.61341522884824</v>
      </c>
      <c r="AK17" s="112">
        <v>105.24655137080909</v>
      </c>
      <c r="AL17" s="112">
        <v>107.96844494074378</v>
      </c>
      <c r="AM17" s="112">
        <v>110.32741936802054</v>
      </c>
      <c r="AN17" s="112">
        <v>112.68639379529732</v>
      </c>
      <c r="AO17" s="112">
        <v>114.86390865124508</v>
      </c>
      <c r="AP17" s="112">
        <v>116.49704479320592</v>
      </c>
      <c r="AQ17" s="112">
        <v>118.49310007782469</v>
      </c>
      <c r="AR17" s="112">
        <v>122.84812978972023</v>
      </c>
      <c r="AS17" s="112">
        <v>125.38856378832598</v>
      </c>
      <c r="AT17" s="112">
        <v>128.1104573582607</v>
      </c>
      <c r="AU17" s="112">
        <v>131.55818921351135</v>
      </c>
      <c r="AV17" s="112">
        <v>137.54635506736773</v>
      </c>
      <c r="AW17" s="112">
        <v>141.90138477926325</v>
      </c>
      <c r="AX17" s="112">
        <v>150.79290377438335</v>
      </c>
      <c r="AY17" s="112">
        <v>159.86588234083243</v>
      </c>
      <c r="AZ17" s="112">
        <v>164.5838311953859</v>
      </c>
      <c r="BA17" s="112">
        <v>166.3984269086757</v>
      </c>
      <c r="BB17" s="112">
        <v>167.66864390797858</v>
      </c>
      <c r="BC17" s="112">
        <v>165.85404819468877</v>
      </c>
      <c r="BD17" s="112">
        <v>164.5838311953859</v>
      </c>
      <c r="BE17" s="112">
        <v>163.85799291006998</v>
      </c>
      <c r="BF17" s="112">
        <v>166.03550776601776</v>
      </c>
      <c r="BG17" s="112">
        <v>166.94280562266266</v>
      </c>
      <c r="BH17" s="112">
        <v>165.49112905203083</v>
      </c>
      <c r="BI17" s="112">
        <v>167.66864390797858</v>
      </c>
      <c r="BJ17" s="112">
        <v>167.66864390797858</v>
      </c>
      <c r="BK17" s="112">
        <v>164.5838311953859</v>
      </c>
      <c r="BL17" s="112">
        <v>161.31755891146423</v>
      </c>
      <c r="BM17" s="112">
        <v>158.77712491285851</v>
      </c>
      <c r="BN17" s="112">
        <v>155.32939305760789</v>
      </c>
      <c r="BO17" s="112">
        <v>153.69625691564704</v>
      </c>
      <c r="BP17" s="112">
        <v>151.33728248837028</v>
      </c>
      <c r="BQ17" s="112">
        <v>146.80079320514574</v>
      </c>
      <c r="BR17" s="112">
        <v>144.98619749185593</v>
      </c>
      <c r="BS17" s="112">
        <v>142.44576349325018</v>
      </c>
      <c r="BT17" s="112">
        <v>138.99803163799956</v>
      </c>
      <c r="BU17" s="112">
        <v>136.63905721072277</v>
      </c>
      <c r="BV17" s="112">
        <v>135.18738064009096</v>
      </c>
      <c r="BW17" s="112">
        <v>134.64300192610401</v>
      </c>
      <c r="BX17" s="112">
        <v>135.55029978274891</v>
      </c>
      <c r="BY17" s="112">
        <v>138.45365292401263</v>
      </c>
      <c r="BZ17" s="112">
        <v>141.53846563660531</v>
      </c>
      <c r="CA17" s="112">
        <v>142.26430392192123</v>
      </c>
      <c r="CB17" s="112">
        <v>142.80868263590816</v>
      </c>
      <c r="CC17" s="112">
        <v>145.16765706318495</v>
      </c>
      <c r="CD17" s="112">
        <v>146.07495491982982</v>
      </c>
      <c r="CE17" s="112">
        <v>146.07495491982982</v>
      </c>
      <c r="CF17" s="112">
        <v>148.25246977577763</v>
      </c>
      <c r="CG17" s="112">
        <v>149.88560591773842</v>
      </c>
      <c r="CH17" s="112">
        <v>151.51874205969926</v>
      </c>
      <c r="CI17" s="112">
        <v>153.3333377729891</v>
      </c>
      <c r="CJ17" s="112">
        <v>114.09707981088076</v>
      </c>
      <c r="CK17" s="112">
        <v>115.69284316487911</v>
      </c>
      <c r="CL17" s="112">
        <v>116.35774456237841</v>
      </c>
      <c r="CM17" s="112">
        <v>117.28860651887744</v>
      </c>
      <c r="CN17" s="112">
        <v>117.42158679837732</v>
      </c>
      <c r="CO17" s="112">
        <v>118.21946847537646</v>
      </c>
      <c r="CP17" s="112">
        <v>119.01735015237564</v>
      </c>
      <c r="CQ17" s="112">
        <v>120.61311350637398</v>
      </c>
      <c r="CR17" s="112">
        <v>122.60781769887188</v>
      </c>
      <c r="CS17" s="112">
        <v>123.80464021437062</v>
      </c>
      <c r="CT17" s="112">
        <v>124.33656133237008</v>
      </c>
      <c r="CU17" s="112">
        <v>125.53338384786885</v>
      </c>
      <c r="CV17" s="112">
        <v>127.26212748136702</v>
      </c>
      <c r="CW17" s="112">
        <v>129.65577251236451</v>
      </c>
      <c r="CX17" s="112">
        <v>132.58133866136146</v>
      </c>
      <c r="CY17" s="112">
        <v>135.77286536935813</v>
      </c>
      <c r="CZ17" s="112">
        <v>137.90054984135591</v>
      </c>
      <c r="DA17" s="112">
        <v>139.62929347485411</v>
      </c>
      <c r="DB17" s="112">
        <v>138.9643920773548</v>
      </c>
      <c r="DC17" s="112">
        <v>139.09737235685466</v>
      </c>
      <c r="DD17" s="112">
        <v>140.56015543135311</v>
      </c>
      <c r="DE17" s="112">
        <v>139.76227375435397</v>
      </c>
      <c r="DF17" s="112">
        <v>136.96968788485691</v>
      </c>
      <c r="DG17" s="112">
        <v>136.17180620785774</v>
      </c>
      <c r="DH17" s="112">
        <v>136.17180620785774</v>
      </c>
      <c r="DI17" s="112">
        <v>134.70902313335924</v>
      </c>
      <c r="DJ17" s="112">
        <v>134.17710201535979</v>
      </c>
      <c r="DK17" s="112">
        <v>134.17710201535979</v>
      </c>
      <c r="DL17" s="112">
        <v>136.30478648735757</v>
      </c>
      <c r="DM17" s="112">
        <v>135.90584564885799</v>
      </c>
      <c r="DN17" s="112">
        <v>134.8420034128591</v>
      </c>
      <c r="DO17" s="112">
        <v>135.77286536935813</v>
      </c>
      <c r="DP17" s="112">
        <v>136.83670760535702</v>
      </c>
      <c r="DQ17" s="112">
        <v>142.82082018285078</v>
      </c>
      <c r="DR17" s="112">
        <v>146.81022856784659</v>
      </c>
      <c r="DS17" s="112">
        <v>147.07618912684632</v>
      </c>
      <c r="DT17" s="112">
        <v>147.74109052434562</v>
      </c>
      <c r="DU17" s="112">
        <v>147.87407080384548</v>
      </c>
      <c r="DV17" s="112">
        <v>149.2038735988441</v>
      </c>
      <c r="DW17" s="112">
        <v>149.46983415784382</v>
      </c>
      <c r="DX17" s="112">
        <v>147.60811024484576</v>
      </c>
      <c r="DY17" s="112">
        <v>146.67724828834673</v>
      </c>
      <c r="DZ17" s="112">
        <v>146.01234689084745</v>
      </c>
      <c r="EA17" s="112">
        <v>144.54956381634895</v>
      </c>
      <c r="EB17" s="112">
        <v>142.55485962385106</v>
      </c>
    </row>
    <row r="18" spans="1:132" x14ac:dyDescent="0.35">
      <c r="A18" s="112" t="s">
        <v>126</v>
      </c>
      <c r="B18" s="113"/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112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0</v>
      </c>
      <c r="AZ18" s="112">
        <v>0</v>
      </c>
      <c r="BA18" s="112">
        <v>0</v>
      </c>
      <c r="BB18" s="112">
        <v>0</v>
      </c>
      <c r="BC18" s="112">
        <v>0</v>
      </c>
      <c r="BD18" s="112">
        <v>0</v>
      </c>
      <c r="BE18" s="112">
        <v>0</v>
      </c>
      <c r="BF18" s="112">
        <v>0</v>
      </c>
      <c r="BG18" s="112">
        <v>0</v>
      </c>
      <c r="BH18" s="112">
        <v>0</v>
      </c>
      <c r="BI18" s="112">
        <v>0</v>
      </c>
      <c r="BJ18" s="112">
        <v>0</v>
      </c>
      <c r="BK18" s="112">
        <v>0</v>
      </c>
      <c r="BL18" s="112">
        <v>0</v>
      </c>
      <c r="BM18" s="112">
        <v>0</v>
      </c>
      <c r="BN18" s="112">
        <v>0</v>
      </c>
      <c r="BO18" s="112">
        <v>0</v>
      </c>
      <c r="BP18" s="112">
        <v>0</v>
      </c>
      <c r="BQ18" s="112">
        <v>0</v>
      </c>
      <c r="BR18" s="112">
        <v>0</v>
      </c>
      <c r="BS18" s="112">
        <v>0</v>
      </c>
      <c r="BT18" s="112">
        <v>0</v>
      </c>
      <c r="BU18" s="112">
        <v>0</v>
      </c>
      <c r="BV18" s="112">
        <v>0</v>
      </c>
      <c r="BW18" s="112">
        <v>0</v>
      </c>
      <c r="BX18" s="112">
        <v>0</v>
      </c>
      <c r="BY18" s="112">
        <v>0</v>
      </c>
      <c r="BZ18" s="112">
        <v>0</v>
      </c>
      <c r="CA18" s="112">
        <v>0</v>
      </c>
      <c r="CB18" s="112">
        <v>0</v>
      </c>
      <c r="CC18" s="112">
        <v>0</v>
      </c>
      <c r="CD18" s="112">
        <v>0</v>
      </c>
      <c r="CE18" s="112">
        <v>0</v>
      </c>
      <c r="CF18" s="112">
        <v>0</v>
      </c>
      <c r="CG18" s="112">
        <v>0</v>
      </c>
      <c r="CH18" s="112">
        <v>0</v>
      </c>
      <c r="CI18" s="112">
        <v>0</v>
      </c>
      <c r="CJ18" s="112">
        <v>0</v>
      </c>
      <c r="CK18" s="112">
        <v>0</v>
      </c>
      <c r="CL18" s="112">
        <v>0</v>
      </c>
      <c r="CM18" s="112">
        <v>0</v>
      </c>
      <c r="CN18" s="112">
        <v>0</v>
      </c>
      <c r="CO18" s="112">
        <v>0</v>
      </c>
      <c r="CP18" s="112">
        <v>0</v>
      </c>
      <c r="CQ18" s="112">
        <v>0</v>
      </c>
      <c r="CR18" s="112">
        <v>0</v>
      </c>
      <c r="CS18" s="112">
        <v>0</v>
      </c>
      <c r="CT18" s="112">
        <v>0</v>
      </c>
      <c r="CU18" s="112">
        <v>0</v>
      </c>
      <c r="CV18" s="112">
        <v>0</v>
      </c>
      <c r="CW18" s="112">
        <v>0</v>
      </c>
      <c r="CX18" s="112">
        <v>0</v>
      </c>
      <c r="CY18" s="112">
        <v>0</v>
      </c>
      <c r="CZ18" s="112">
        <v>0</v>
      </c>
      <c r="DA18" s="112">
        <v>0</v>
      </c>
      <c r="DB18" s="112">
        <v>0</v>
      </c>
      <c r="DC18" s="112">
        <v>0</v>
      </c>
      <c r="DD18" s="112">
        <v>0</v>
      </c>
      <c r="DE18" s="112">
        <v>0</v>
      </c>
      <c r="DF18" s="112">
        <v>0</v>
      </c>
      <c r="DG18" s="112">
        <v>0</v>
      </c>
      <c r="DH18" s="112">
        <v>0</v>
      </c>
      <c r="DI18" s="112">
        <v>0</v>
      </c>
      <c r="DJ18" s="112">
        <v>0</v>
      </c>
      <c r="DK18" s="112">
        <v>0</v>
      </c>
      <c r="DL18" s="112">
        <v>0</v>
      </c>
      <c r="DM18" s="112">
        <v>0</v>
      </c>
      <c r="DN18" s="112">
        <v>0</v>
      </c>
      <c r="DO18" s="112">
        <v>0</v>
      </c>
      <c r="DP18" s="112">
        <v>0</v>
      </c>
      <c r="DQ18" s="112">
        <v>0</v>
      </c>
      <c r="DR18" s="112">
        <v>0</v>
      </c>
      <c r="DS18" s="112">
        <v>0</v>
      </c>
      <c r="DT18" s="112">
        <v>0</v>
      </c>
      <c r="DU18" s="112">
        <v>0</v>
      </c>
      <c r="DV18" s="112">
        <v>0</v>
      </c>
      <c r="DW18" s="112">
        <v>0</v>
      </c>
      <c r="DX18" s="112">
        <v>0</v>
      </c>
      <c r="DY18" s="112">
        <v>0</v>
      </c>
      <c r="DZ18" s="112">
        <v>0</v>
      </c>
      <c r="EA18" s="112">
        <v>0</v>
      </c>
      <c r="EB18" s="112">
        <v>0</v>
      </c>
    </row>
    <row r="19" spans="1:132" x14ac:dyDescent="0.35">
      <c r="A19" s="112" t="s">
        <v>127</v>
      </c>
      <c r="B19" s="113"/>
      <c r="C19" s="112">
        <v>151.88006117878726</v>
      </c>
      <c r="D19" s="112">
        <v>149.97202020920449</v>
      </c>
      <c r="E19" s="112">
        <v>147.87317514266346</v>
      </c>
      <c r="F19" s="112">
        <v>147.49156694874691</v>
      </c>
      <c r="G19" s="112">
        <v>142.33985633087349</v>
      </c>
      <c r="H19" s="112">
        <v>137.18814571300004</v>
      </c>
      <c r="I19" s="112">
        <v>132.99045557991795</v>
      </c>
      <c r="J19" s="112">
        <v>128.9835695437942</v>
      </c>
      <c r="K19" s="112">
        <v>123.06864253808764</v>
      </c>
      <c r="L19" s="112">
        <v>120.01577698675526</v>
      </c>
      <c r="M19" s="112">
        <v>120.96979747154661</v>
      </c>
      <c r="N19" s="112">
        <v>116.58130324150629</v>
      </c>
      <c r="O19" s="112">
        <v>113.91004588409042</v>
      </c>
      <c r="P19" s="112">
        <v>110.2847680418832</v>
      </c>
      <c r="Q19" s="112">
        <v>105.70546971488459</v>
      </c>
      <c r="R19" s="112">
        <v>104.17903693921838</v>
      </c>
      <c r="S19" s="112">
        <v>103.22501645442699</v>
      </c>
      <c r="T19" s="112">
        <v>102.46180006659392</v>
      </c>
      <c r="U19" s="112">
        <v>100.93536729092772</v>
      </c>
      <c r="V19" s="112">
        <v>98.83652222438667</v>
      </c>
      <c r="W19" s="112">
        <v>99.98134680613633</v>
      </c>
      <c r="X19" s="112">
        <v>99.98134680613633</v>
      </c>
      <c r="Y19" s="112">
        <v>98.454914030470135</v>
      </c>
      <c r="Z19" s="112">
        <v>100.17215090309459</v>
      </c>
      <c r="AA19" s="112">
        <v>103.41582055138528</v>
      </c>
      <c r="AB19" s="112">
        <v>102.84340826051044</v>
      </c>
      <c r="AC19" s="112">
        <v>103.79742874530184</v>
      </c>
      <c r="AD19" s="112">
        <v>105.51466561792631</v>
      </c>
      <c r="AE19" s="112">
        <v>106.85029429663423</v>
      </c>
      <c r="AF19" s="112">
        <v>106.85029429663423</v>
      </c>
      <c r="AG19" s="112">
        <v>106.85029429663423</v>
      </c>
      <c r="AH19" s="112">
        <v>107.61351068446736</v>
      </c>
      <c r="AI19" s="112">
        <v>108.18592297534215</v>
      </c>
      <c r="AJ19" s="112">
        <v>141.29102076661127</v>
      </c>
      <c r="AK19" s="112">
        <v>143.51802459655784</v>
      </c>
      <c r="AL19" s="112">
        <v>147.22969764646879</v>
      </c>
      <c r="AM19" s="112">
        <v>150.44648095639167</v>
      </c>
      <c r="AN19" s="112">
        <v>153.66326426631454</v>
      </c>
      <c r="AO19" s="112">
        <v>156.63260270624332</v>
      </c>
      <c r="AP19" s="112">
        <v>158.85960653618989</v>
      </c>
      <c r="AQ19" s="112">
        <v>161.58150010612457</v>
      </c>
      <c r="AR19" s="112">
        <v>167.52017698598218</v>
      </c>
      <c r="AS19" s="112">
        <v>170.98440516589909</v>
      </c>
      <c r="AT19" s="112">
        <v>174.69607821581008</v>
      </c>
      <c r="AU19" s="112">
        <v>179.39753074569728</v>
      </c>
      <c r="AV19" s="112">
        <v>187.56321145550146</v>
      </c>
      <c r="AW19" s="112">
        <v>193.50188833535898</v>
      </c>
      <c r="AX19" s="112">
        <v>205.62668696506822</v>
      </c>
      <c r="AY19" s="112">
        <v>217.99893046477149</v>
      </c>
      <c r="AZ19" s="112">
        <v>224.43249708461713</v>
      </c>
      <c r="BA19" s="112">
        <v>226.90694578455779</v>
      </c>
      <c r="BB19" s="112">
        <v>228.63905987451625</v>
      </c>
      <c r="BC19" s="112">
        <v>226.16461117457561</v>
      </c>
      <c r="BD19" s="112">
        <v>224.43249708461713</v>
      </c>
      <c r="BE19" s="112">
        <v>223.44271760464088</v>
      </c>
      <c r="BF19" s="112">
        <v>226.41205604456968</v>
      </c>
      <c r="BG19" s="112">
        <v>227.64928039454003</v>
      </c>
      <c r="BH19" s="112">
        <v>225.66972143458747</v>
      </c>
      <c r="BI19" s="112">
        <v>228.63905987451625</v>
      </c>
      <c r="BJ19" s="112">
        <v>228.63905987451625</v>
      </c>
      <c r="BK19" s="112">
        <v>224.43249708461713</v>
      </c>
      <c r="BL19" s="112">
        <v>219.97848942472396</v>
      </c>
      <c r="BM19" s="112">
        <v>216.51426124480705</v>
      </c>
      <c r="BN19" s="112">
        <v>211.81280871491987</v>
      </c>
      <c r="BO19" s="112">
        <v>209.58580488497324</v>
      </c>
      <c r="BP19" s="112">
        <v>206.36902157505037</v>
      </c>
      <c r="BQ19" s="112">
        <v>200.18289982519875</v>
      </c>
      <c r="BR19" s="112">
        <v>197.70845112525814</v>
      </c>
      <c r="BS19" s="112">
        <v>194.24422294534119</v>
      </c>
      <c r="BT19" s="112">
        <v>189.54277041545393</v>
      </c>
      <c r="BU19" s="112">
        <v>186.32598710553106</v>
      </c>
      <c r="BV19" s="112">
        <v>184.34642814557861</v>
      </c>
      <c r="BW19" s="112">
        <v>183.60409353559641</v>
      </c>
      <c r="BX19" s="112">
        <v>184.8413178855667</v>
      </c>
      <c r="BY19" s="112">
        <v>188.80043580547172</v>
      </c>
      <c r="BZ19" s="112">
        <v>193.00699859537087</v>
      </c>
      <c r="CA19" s="112">
        <v>193.99677807534712</v>
      </c>
      <c r="CB19" s="112">
        <v>194.7391126853293</v>
      </c>
      <c r="CC19" s="112">
        <v>197.95589599525221</v>
      </c>
      <c r="CD19" s="112">
        <v>199.1931203452225</v>
      </c>
      <c r="CE19" s="112">
        <v>199.1931203452225</v>
      </c>
      <c r="CF19" s="112">
        <v>202.1624587851513</v>
      </c>
      <c r="CG19" s="112">
        <v>204.38946261509787</v>
      </c>
      <c r="CH19" s="112">
        <v>206.61646644504449</v>
      </c>
      <c r="CI19" s="112">
        <v>209.09091514498513</v>
      </c>
      <c r="CJ19" s="112">
        <v>155.58692701483744</v>
      </c>
      <c r="CK19" s="112">
        <v>157.76296795210789</v>
      </c>
      <c r="CL19" s="112">
        <v>158.66965167597056</v>
      </c>
      <c r="CM19" s="112">
        <v>159.93900888937833</v>
      </c>
      <c r="CN19" s="112">
        <v>160.12034563415088</v>
      </c>
      <c r="CO19" s="112">
        <v>161.2083661027861</v>
      </c>
      <c r="CP19" s="112">
        <v>162.29638657142135</v>
      </c>
      <c r="CQ19" s="112">
        <v>164.47242750869177</v>
      </c>
      <c r="CR19" s="112">
        <v>167.19247868027986</v>
      </c>
      <c r="CS19" s="112">
        <v>168.82450938323268</v>
      </c>
      <c r="CT19" s="112">
        <v>169.54985636232286</v>
      </c>
      <c r="CU19" s="112">
        <v>171.1818870652757</v>
      </c>
      <c r="CV19" s="112">
        <v>173.5392647473187</v>
      </c>
      <c r="CW19" s="112">
        <v>176.80332615322436</v>
      </c>
      <c r="CX19" s="112">
        <v>180.79273453822023</v>
      </c>
      <c r="CY19" s="112">
        <v>185.14481641276109</v>
      </c>
      <c r="CZ19" s="112">
        <v>188.04620432912171</v>
      </c>
      <c r="DA19" s="112">
        <v>190.40358201116467</v>
      </c>
      <c r="DB19" s="112">
        <v>189.496898287302</v>
      </c>
      <c r="DC19" s="112">
        <v>189.67823503207455</v>
      </c>
      <c r="DD19" s="112">
        <v>191.67293922457245</v>
      </c>
      <c r="DE19" s="112">
        <v>190.58491875593725</v>
      </c>
      <c r="DF19" s="112">
        <v>186.77684711571393</v>
      </c>
      <c r="DG19" s="112">
        <v>185.68882664707871</v>
      </c>
      <c r="DH19" s="112">
        <v>185.68882664707871</v>
      </c>
      <c r="DI19" s="112">
        <v>183.69412245458076</v>
      </c>
      <c r="DJ19" s="112">
        <v>182.96877547549062</v>
      </c>
      <c r="DK19" s="112">
        <v>182.96877547549062</v>
      </c>
      <c r="DL19" s="112">
        <v>185.87016339185126</v>
      </c>
      <c r="DM19" s="112">
        <v>185.32615315753364</v>
      </c>
      <c r="DN19" s="112">
        <v>183.87545919935332</v>
      </c>
      <c r="DO19" s="112">
        <v>185.14481641276109</v>
      </c>
      <c r="DP19" s="112">
        <v>186.59551037094138</v>
      </c>
      <c r="DQ19" s="112">
        <v>194.75566388570562</v>
      </c>
      <c r="DR19" s="112">
        <v>200.19576622888172</v>
      </c>
      <c r="DS19" s="112">
        <v>200.5584397184268</v>
      </c>
      <c r="DT19" s="112">
        <v>201.4651234422895</v>
      </c>
      <c r="DU19" s="112">
        <v>201.64646018706205</v>
      </c>
      <c r="DV19" s="112">
        <v>203.45982763478742</v>
      </c>
      <c r="DW19" s="112">
        <v>203.82250112433252</v>
      </c>
      <c r="DX19" s="112">
        <v>201.28378669751694</v>
      </c>
      <c r="DY19" s="112">
        <v>200.0144294841092</v>
      </c>
      <c r="DZ19" s="112">
        <v>199.10774576024653</v>
      </c>
      <c r="EA19" s="112">
        <v>197.11304156774855</v>
      </c>
      <c r="EB19" s="112">
        <v>194.39299039616051</v>
      </c>
    </row>
    <row r="20" spans="1:132" x14ac:dyDescent="0.35">
      <c r="A20" s="112" t="s">
        <v>128</v>
      </c>
      <c r="B20" s="113"/>
      <c r="C20" s="112">
        <v>30.37601223575745</v>
      </c>
      <c r="D20" s="112">
        <v>29.994404041840898</v>
      </c>
      <c r="E20" s="112">
        <v>29.574635028532693</v>
      </c>
      <c r="F20" s="112">
        <v>29.498313389749384</v>
      </c>
      <c r="G20" s="112">
        <v>28.467971266174693</v>
      </c>
      <c r="H20" s="112">
        <v>27.437629142600006</v>
      </c>
      <c r="I20" s="112">
        <v>26.598091115983596</v>
      </c>
      <c r="J20" s="112">
        <v>25.796713908758836</v>
      </c>
      <c r="K20" s="112">
        <v>24.613728507617527</v>
      </c>
      <c r="L20" s="112">
        <v>24.003155397351048</v>
      </c>
      <c r="M20" s="112">
        <v>24.193959494309325</v>
      </c>
      <c r="N20" s="112">
        <v>23.316260648301256</v>
      </c>
      <c r="O20" s="112">
        <v>22.782009176818082</v>
      </c>
      <c r="P20" s="112">
        <v>22.056953608376638</v>
      </c>
      <c r="Q20" s="112">
        <v>21.141093942976916</v>
      </c>
      <c r="R20" s="112">
        <v>20.835807387843676</v>
      </c>
      <c r="S20" s="112">
        <v>20.645003290885398</v>
      </c>
      <c r="T20" s="112">
        <v>20.492360013318784</v>
      </c>
      <c r="U20" s="112">
        <v>20.187073458185537</v>
      </c>
      <c r="V20" s="112">
        <v>19.767304444877333</v>
      </c>
      <c r="W20" s="112">
        <v>19.996269361227263</v>
      </c>
      <c r="X20" s="112">
        <v>19.996269361227263</v>
      </c>
      <c r="Y20" s="112">
        <v>19.690982806094027</v>
      </c>
      <c r="Z20" s="112">
        <v>20.034430180618919</v>
      </c>
      <c r="AA20" s="112">
        <v>20.683164110277058</v>
      </c>
      <c r="AB20" s="112">
        <v>20.568681652102089</v>
      </c>
      <c r="AC20" s="112">
        <v>20.759485749060371</v>
      </c>
      <c r="AD20" s="112">
        <v>21.10293312358526</v>
      </c>
      <c r="AE20" s="112">
        <v>21.370058859326846</v>
      </c>
      <c r="AF20" s="112">
        <v>21.370058859326846</v>
      </c>
      <c r="AG20" s="112">
        <v>21.370058859326846</v>
      </c>
      <c r="AH20" s="112">
        <v>21.522702136893468</v>
      </c>
      <c r="AI20" s="112">
        <v>21.63718459506843</v>
      </c>
      <c r="AJ20" s="112">
        <v>28.25820415332225</v>
      </c>
      <c r="AK20" s="112">
        <v>28.703604919311569</v>
      </c>
      <c r="AL20" s="112">
        <v>29.44593952929376</v>
      </c>
      <c r="AM20" s="112">
        <v>30.089296191278333</v>
      </c>
      <c r="AN20" s="112">
        <v>30.732652853262906</v>
      </c>
      <c r="AO20" s="112">
        <v>31.326520541248655</v>
      </c>
      <c r="AP20" s="112">
        <v>31.771921307237974</v>
      </c>
      <c r="AQ20" s="112">
        <v>32.316300021224919</v>
      </c>
      <c r="AR20" s="112">
        <v>33.504035397196425</v>
      </c>
      <c r="AS20" s="112">
        <v>34.196881033179814</v>
      </c>
      <c r="AT20" s="112">
        <v>34.939215643162015</v>
      </c>
      <c r="AU20" s="112">
        <v>35.879506149139452</v>
      </c>
      <c r="AV20" s="112">
        <v>37.512642291100285</v>
      </c>
      <c r="AW20" s="112">
        <v>38.700377667071798</v>
      </c>
      <c r="AX20" s="112">
        <v>41.125337393013638</v>
      </c>
      <c r="AY20" s="112">
        <v>43.59978609295429</v>
      </c>
      <c r="AZ20" s="112">
        <v>44.886499416923428</v>
      </c>
      <c r="BA20" s="112">
        <v>45.38138915691156</v>
      </c>
      <c r="BB20" s="112">
        <v>45.727811974903254</v>
      </c>
      <c r="BC20" s="112">
        <v>45.232922234915122</v>
      </c>
      <c r="BD20" s="112">
        <v>44.886499416923428</v>
      </c>
      <c r="BE20" s="112">
        <v>44.688543520928178</v>
      </c>
      <c r="BF20" s="112">
        <v>45.282411208913935</v>
      </c>
      <c r="BG20" s="112">
        <v>45.529856078908011</v>
      </c>
      <c r="BH20" s="112">
        <v>45.133944286917497</v>
      </c>
      <c r="BI20" s="112">
        <v>45.727811974903254</v>
      </c>
      <c r="BJ20" s="112">
        <v>45.727811974903254</v>
      </c>
      <c r="BK20" s="112">
        <v>44.886499416923428</v>
      </c>
      <c r="BL20" s="112">
        <v>43.995697884944789</v>
      </c>
      <c r="BM20" s="112">
        <v>43.302852248961408</v>
      </c>
      <c r="BN20" s="112">
        <v>42.362561742983971</v>
      </c>
      <c r="BO20" s="112">
        <v>41.917160976994644</v>
      </c>
      <c r="BP20" s="112">
        <v>41.273804315010082</v>
      </c>
      <c r="BQ20" s="112">
        <v>40.036579965039749</v>
      </c>
      <c r="BR20" s="112">
        <v>39.541690225051617</v>
      </c>
      <c r="BS20" s="112">
        <v>38.848844589068236</v>
      </c>
      <c r="BT20" s="112">
        <v>37.908554083090792</v>
      </c>
      <c r="BU20" s="112">
        <v>37.265197421106215</v>
      </c>
      <c r="BV20" s="112">
        <v>36.869285629115723</v>
      </c>
      <c r="BW20" s="112">
        <v>36.720818707119278</v>
      </c>
      <c r="BX20" s="112">
        <v>36.968263577113341</v>
      </c>
      <c r="BY20" s="112">
        <v>37.760087161094347</v>
      </c>
      <c r="BZ20" s="112">
        <v>38.601399719074173</v>
      </c>
      <c r="CA20" s="112">
        <v>38.799355615069423</v>
      </c>
      <c r="CB20" s="112">
        <v>38.947822537065868</v>
      </c>
      <c r="CC20" s="112">
        <v>39.591179199050437</v>
      </c>
      <c r="CD20" s="112">
        <v>39.838624069044492</v>
      </c>
      <c r="CE20" s="112">
        <v>39.838624069044492</v>
      </c>
      <c r="CF20" s="112">
        <v>40.432491757030256</v>
      </c>
      <c r="CG20" s="112">
        <v>40.877892523019568</v>
      </c>
      <c r="CH20" s="112">
        <v>41.323293289008895</v>
      </c>
      <c r="CI20" s="112">
        <v>41.818183028997026</v>
      </c>
      <c r="CJ20" s="112">
        <v>31.117385402967482</v>
      </c>
      <c r="CK20" s="112">
        <v>31.552593590421573</v>
      </c>
      <c r="CL20" s="112">
        <v>31.733930335194113</v>
      </c>
      <c r="CM20" s="112">
        <v>31.987801777875667</v>
      </c>
      <c r="CN20" s="112">
        <v>32.024069126830177</v>
      </c>
      <c r="CO20" s="112">
        <v>32.241673220557217</v>
      </c>
      <c r="CP20" s="112">
        <v>32.459277314284265</v>
      </c>
      <c r="CQ20" s="112">
        <v>32.894485501738359</v>
      </c>
      <c r="CR20" s="112">
        <v>33.43849573605597</v>
      </c>
      <c r="CS20" s="112">
        <v>33.764901876646533</v>
      </c>
      <c r="CT20" s="112">
        <v>33.909971272464567</v>
      </c>
      <c r="CU20" s="112">
        <v>34.236377413055138</v>
      </c>
      <c r="CV20" s="112">
        <v>34.707852949463735</v>
      </c>
      <c r="CW20" s="112">
        <v>35.360665230644869</v>
      </c>
      <c r="CX20" s="112">
        <v>36.158546907644038</v>
      </c>
      <c r="CY20" s="112">
        <v>37.028963282552219</v>
      </c>
      <c r="CZ20" s="112">
        <v>37.609240865824333</v>
      </c>
      <c r="DA20" s="112">
        <v>38.080716402232937</v>
      </c>
      <c r="DB20" s="112">
        <v>37.8993796574604</v>
      </c>
      <c r="DC20" s="112">
        <v>37.935647006414904</v>
      </c>
      <c r="DD20" s="112">
        <v>38.334587844914488</v>
      </c>
      <c r="DE20" s="112">
        <v>38.116983751187448</v>
      </c>
      <c r="DF20" s="112">
        <v>37.35536942314279</v>
      </c>
      <c r="DG20" s="112">
        <v>37.137765329415743</v>
      </c>
      <c r="DH20" s="112">
        <v>37.137765329415743</v>
      </c>
      <c r="DI20" s="112">
        <v>36.738824490916151</v>
      </c>
      <c r="DJ20" s="112">
        <v>36.593755095098132</v>
      </c>
      <c r="DK20" s="112">
        <v>36.593755095098132</v>
      </c>
      <c r="DL20" s="112">
        <v>37.174032678370246</v>
      </c>
      <c r="DM20" s="112">
        <v>37.065230631506722</v>
      </c>
      <c r="DN20" s="112">
        <v>36.775091839870662</v>
      </c>
      <c r="DO20" s="112">
        <v>37.028963282552219</v>
      </c>
      <c r="DP20" s="112">
        <v>37.31910207418828</v>
      </c>
      <c r="DQ20" s="112">
        <v>38.951132777141126</v>
      </c>
      <c r="DR20" s="112">
        <v>40.03915324577634</v>
      </c>
      <c r="DS20" s="112">
        <v>40.111687943685354</v>
      </c>
      <c r="DT20" s="112">
        <v>40.293024688457898</v>
      </c>
      <c r="DU20" s="112">
        <v>40.329292037412408</v>
      </c>
      <c r="DV20" s="112">
        <v>40.691965526957482</v>
      </c>
      <c r="DW20" s="112">
        <v>40.764500224866495</v>
      </c>
      <c r="DX20" s="112">
        <v>40.256757339503395</v>
      </c>
      <c r="DY20" s="112">
        <v>40.002885896821837</v>
      </c>
      <c r="DZ20" s="112">
        <v>39.8215491520493</v>
      </c>
      <c r="EA20" s="112">
        <v>39.422608313549716</v>
      </c>
      <c r="EB20" s="112">
        <v>38.878598079232106</v>
      </c>
    </row>
    <row r="21" spans="1:132" x14ac:dyDescent="0.35">
      <c r="A21" s="112" t="s">
        <v>129</v>
      </c>
      <c r="B21" s="113"/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12">
        <v>0</v>
      </c>
      <c r="AZ21" s="112">
        <v>0</v>
      </c>
      <c r="BA21" s="112">
        <v>0</v>
      </c>
      <c r="BB21" s="112">
        <v>0</v>
      </c>
      <c r="BC21" s="112">
        <v>0</v>
      </c>
      <c r="BD21" s="112">
        <v>0</v>
      </c>
      <c r="BE21" s="112">
        <v>0</v>
      </c>
      <c r="BF21" s="112">
        <v>0</v>
      </c>
      <c r="BG21" s="112">
        <v>0</v>
      </c>
      <c r="BH21" s="112">
        <v>0</v>
      </c>
      <c r="BI21" s="112">
        <v>0</v>
      </c>
      <c r="BJ21" s="112">
        <v>0</v>
      </c>
      <c r="BK21" s="112">
        <v>0</v>
      </c>
      <c r="BL21" s="112">
        <v>0</v>
      </c>
      <c r="BM21" s="112">
        <v>0</v>
      </c>
      <c r="BN21" s="112">
        <v>0</v>
      </c>
      <c r="BO21" s="112">
        <v>0</v>
      </c>
      <c r="BP21" s="112">
        <v>0</v>
      </c>
      <c r="BQ21" s="112">
        <v>0</v>
      </c>
      <c r="BR21" s="112">
        <v>0</v>
      </c>
      <c r="BS21" s="112">
        <v>0</v>
      </c>
      <c r="BT21" s="112">
        <v>0</v>
      </c>
      <c r="BU21" s="112">
        <v>0</v>
      </c>
      <c r="BV21" s="112">
        <v>0</v>
      </c>
      <c r="BW21" s="112">
        <v>0</v>
      </c>
      <c r="BX21" s="112">
        <v>0</v>
      </c>
      <c r="BY21" s="112">
        <v>0</v>
      </c>
      <c r="BZ21" s="112">
        <v>0</v>
      </c>
      <c r="CA21" s="112">
        <v>0</v>
      </c>
      <c r="CB21" s="112">
        <v>0</v>
      </c>
      <c r="CC21" s="112">
        <v>0</v>
      </c>
      <c r="CD21" s="112">
        <v>0</v>
      </c>
      <c r="CE21" s="112">
        <v>0</v>
      </c>
      <c r="CF21" s="112">
        <v>0</v>
      </c>
      <c r="CG21" s="112">
        <v>0</v>
      </c>
      <c r="CH21" s="112">
        <v>0</v>
      </c>
      <c r="CI21" s="112">
        <v>0</v>
      </c>
      <c r="CJ21" s="112">
        <v>0</v>
      </c>
      <c r="CK21" s="112">
        <v>0</v>
      </c>
      <c r="CL21" s="112">
        <v>0</v>
      </c>
      <c r="CM21" s="112">
        <v>0</v>
      </c>
      <c r="CN21" s="112">
        <v>0</v>
      </c>
      <c r="CO21" s="112">
        <v>0</v>
      </c>
      <c r="CP21" s="112">
        <v>0</v>
      </c>
      <c r="CQ21" s="112">
        <v>0</v>
      </c>
      <c r="CR21" s="112">
        <v>0</v>
      </c>
      <c r="CS21" s="112">
        <v>0</v>
      </c>
      <c r="CT21" s="112">
        <v>0</v>
      </c>
      <c r="CU21" s="112">
        <v>0</v>
      </c>
      <c r="CV21" s="112">
        <v>0</v>
      </c>
      <c r="CW21" s="112">
        <v>0</v>
      </c>
      <c r="CX21" s="112">
        <v>0</v>
      </c>
      <c r="CY21" s="112">
        <v>0</v>
      </c>
      <c r="CZ21" s="112">
        <v>0</v>
      </c>
      <c r="DA21" s="112">
        <v>0</v>
      </c>
      <c r="DB21" s="112">
        <v>0</v>
      </c>
      <c r="DC21" s="112">
        <v>0</v>
      </c>
      <c r="DD21" s="112">
        <v>0</v>
      </c>
      <c r="DE21" s="112">
        <v>0</v>
      </c>
      <c r="DF21" s="112">
        <v>0</v>
      </c>
      <c r="DG21" s="112">
        <v>0</v>
      </c>
      <c r="DH21" s="112">
        <v>0</v>
      </c>
      <c r="DI21" s="112">
        <v>0</v>
      </c>
      <c r="DJ21" s="112">
        <v>0</v>
      </c>
      <c r="DK21" s="112">
        <v>0</v>
      </c>
      <c r="DL21" s="112">
        <v>0</v>
      </c>
      <c r="DM21" s="112">
        <v>0</v>
      </c>
      <c r="DN21" s="112">
        <v>0</v>
      </c>
      <c r="DO21" s="112">
        <v>0</v>
      </c>
      <c r="DP21" s="112">
        <v>0</v>
      </c>
      <c r="DQ21" s="112">
        <v>0</v>
      </c>
      <c r="DR21" s="112">
        <v>0</v>
      </c>
      <c r="DS21" s="112">
        <v>0</v>
      </c>
      <c r="DT21" s="112">
        <v>0</v>
      </c>
      <c r="DU21" s="112">
        <v>0</v>
      </c>
      <c r="DV21" s="112">
        <v>0</v>
      </c>
      <c r="DW21" s="112">
        <v>0</v>
      </c>
      <c r="DX21" s="112">
        <v>0</v>
      </c>
      <c r="DY21" s="112">
        <v>0</v>
      </c>
      <c r="DZ21" s="112">
        <v>0</v>
      </c>
      <c r="EA21" s="112">
        <v>0</v>
      </c>
      <c r="EB21" s="112">
        <v>0</v>
      </c>
    </row>
    <row r="22" spans="1:132" x14ac:dyDescent="0.35">
      <c r="A22" s="112" t="s">
        <v>130</v>
      </c>
      <c r="B22" s="113"/>
      <c r="C22" s="112">
        <v>616.88236573923496</v>
      </c>
      <c r="D22" s="112">
        <v>609.75901278612605</v>
      </c>
      <c r="E22" s="112">
        <v>601.92332453770621</v>
      </c>
      <c r="F22" s="112">
        <v>600.49865394708434</v>
      </c>
      <c r="G22" s="112">
        <v>581.2656009736902</v>
      </c>
      <c r="H22" s="112">
        <v>562.03254800029606</v>
      </c>
      <c r="I22" s="112">
        <v>546.36117150345638</v>
      </c>
      <c r="J22" s="112">
        <v>531.40213030192763</v>
      </c>
      <c r="K22" s="112">
        <v>509.3197361472898</v>
      </c>
      <c r="L22" s="112">
        <v>497.92237142231556</v>
      </c>
      <c r="M22" s="112">
        <v>501.48404789886996</v>
      </c>
      <c r="N22" s="112">
        <v>485.10033610671945</v>
      </c>
      <c r="O22" s="112">
        <v>475.12764197236692</v>
      </c>
      <c r="P22" s="112">
        <v>461.59327136145987</v>
      </c>
      <c r="Q22" s="112">
        <v>444.49722427399837</v>
      </c>
      <c r="R22" s="112">
        <v>438.79854191151122</v>
      </c>
      <c r="S22" s="112">
        <v>435.23686543495677</v>
      </c>
      <c r="T22" s="112">
        <v>432.3875242537132</v>
      </c>
      <c r="U22" s="112">
        <v>426.68884189122599</v>
      </c>
      <c r="V22" s="112">
        <v>418.85315364280615</v>
      </c>
      <c r="W22" s="112">
        <v>423.12716541467159</v>
      </c>
      <c r="X22" s="112">
        <v>423.12716541467159</v>
      </c>
      <c r="Y22" s="112">
        <v>417.42848305218439</v>
      </c>
      <c r="Z22" s="112">
        <v>423.83950070998242</v>
      </c>
      <c r="AA22" s="112">
        <v>435.94920073026765</v>
      </c>
      <c r="AB22" s="112">
        <v>433.81219484433495</v>
      </c>
      <c r="AC22" s="112">
        <v>437.37387132088946</v>
      </c>
      <c r="AD22" s="112">
        <v>443.78488897868749</v>
      </c>
      <c r="AE22" s="112">
        <v>448.77123604586376</v>
      </c>
      <c r="AF22" s="112">
        <v>448.77123604586376</v>
      </c>
      <c r="AG22" s="112">
        <v>448.77123604586376</v>
      </c>
      <c r="AH22" s="112">
        <v>451.62057722710733</v>
      </c>
      <c r="AI22" s="112">
        <v>453.75758311304003</v>
      </c>
      <c r="AJ22" s="112">
        <v>592.15207022046434</v>
      </c>
      <c r="AK22" s="112">
        <v>600.46621785226489</v>
      </c>
      <c r="AL22" s="112">
        <v>614.32313057193255</v>
      </c>
      <c r="AM22" s="112">
        <v>626.33245492897788</v>
      </c>
      <c r="AN22" s="112">
        <v>638.3417792860231</v>
      </c>
      <c r="AO22" s="112">
        <v>649.42730946175732</v>
      </c>
      <c r="AP22" s="112">
        <v>657.74145709355776</v>
      </c>
      <c r="AQ22" s="112">
        <v>667.90319308798075</v>
      </c>
      <c r="AR22" s="112">
        <v>690.07425343944897</v>
      </c>
      <c r="AS22" s="112">
        <v>703.00737197780552</v>
      </c>
      <c r="AT22" s="112">
        <v>716.86428469747307</v>
      </c>
      <c r="AU22" s="112">
        <v>734.41637414238562</v>
      </c>
      <c r="AV22" s="112">
        <v>764.90158212565439</v>
      </c>
      <c r="AW22" s="112">
        <v>787.0726424771226</v>
      </c>
      <c r="AX22" s="112">
        <v>832.33855736137025</v>
      </c>
      <c r="AY22" s="112">
        <v>878.52826642692901</v>
      </c>
      <c r="AZ22" s="112">
        <v>902.54691514101978</v>
      </c>
      <c r="BA22" s="112">
        <v>911.78485695413144</v>
      </c>
      <c r="BB22" s="112">
        <v>918.25141622330966</v>
      </c>
      <c r="BC22" s="112">
        <v>909.013474410198</v>
      </c>
      <c r="BD22" s="112">
        <v>902.54691514101978</v>
      </c>
      <c r="BE22" s="112">
        <v>898.85173841577489</v>
      </c>
      <c r="BF22" s="112">
        <v>909.93726859150911</v>
      </c>
      <c r="BG22" s="112">
        <v>914.556239498065</v>
      </c>
      <c r="BH22" s="112">
        <v>907.16588604757555</v>
      </c>
      <c r="BI22" s="112">
        <v>918.25141622330966</v>
      </c>
      <c r="BJ22" s="112">
        <v>918.25141622330966</v>
      </c>
      <c r="BK22" s="112">
        <v>902.54691514101978</v>
      </c>
      <c r="BL22" s="112">
        <v>885.91861987741856</v>
      </c>
      <c r="BM22" s="112">
        <v>872.98550133906213</v>
      </c>
      <c r="BN22" s="112">
        <v>855.43341189414969</v>
      </c>
      <c r="BO22" s="112">
        <v>847.11926426234913</v>
      </c>
      <c r="BP22" s="112">
        <v>835.1099399053038</v>
      </c>
      <c r="BQ22" s="112">
        <v>812.01508537252437</v>
      </c>
      <c r="BR22" s="112">
        <v>802.77714355941259</v>
      </c>
      <c r="BS22" s="112">
        <v>789.84402502105604</v>
      </c>
      <c r="BT22" s="112">
        <v>772.29193557614371</v>
      </c>
      <c r="BU22" s="112">
        <v>760.28261121909838</v>
      </c>
      <c r="BV22" s="112">
        <v>752.89225776860906</v>
      </c>
      <c r="BW22" s="112">
        <v>750.1208752246755</v>
      </c>
      <c r="BX22" s="112">
        <v>754.73984613123139</v>
      </c>
      <c r="BY22" s="112">
        <v>769.52055303221016</v>
      </c>
      <c r="BZ22" s="112">
        <v>785.22505411450027</v>
      </c>
      <c r="CA22" s="112">
        <v>788.92023083974493</v>
      </c>
      <c r="CB22" s="112">
        <v>791.69161338367849</v>
      </c>
      <c r="CC22" s="112">
        <v>803.70093774072382</v>
      </c>
      <c r="CD22" s="112">
        <v>808.3199086472797</v>
      </c>
      <c r="CE22" s="112">
        <v>808.3199086472797</v>
      </c>
      <c r="CF22" s="112">
        <v>819.4054388230137</v>
      </c>
      <c r="CG22" s="112">
        <v>827.71958645481436</v>
      </c>
      <c r="CH22" s="112">
        <v>836.03373408661491</v>
      </c>
      <c r="CI22" s="112">
        <v>845.27167589972669</v>
      </c>
      <c r="CJ22" s="112">
        <v>628.24719682261627</v>
      </c>
      <c r="CK22" s="112">
        <v>636.37108298842588</v>
      </c>
      <c r="CL22" s="112">
        <v>639.75603555751331</v>
      </c>
      <c r="CM22" s="112">
        <v>644.49496915423572</v>
      </c>
      <c r="CN22" s="112">
        <v>645.17195966805309</v>
      </c>
      <c r="CO22" s="112">
        <v>649.23390275095801</v>
      </c>
      <c r="CP22" s="112">
        <v>653.29584583386281</v>
      </c>
      <c r="CQ22" s="112">
        <v>661.41973199967254</v>
      </c>
      <c r="CR22" s="112">
        <v>671.5745897069346</v>
      </c>
      <c r="CS22" s="112">
        <v>677.66750433129187</v>
      </c>
      <c r="CT22" s="112">
        <v>680.3754663865617</v>
      </c>
      <c r="CU22" s="112">
        <v>686.46838101091907</v>
      </c>
      <c r="CV22" s="112">
        <v>695.26925769054628</v>
      </c>
      <c r="CW22" s="112">
        <v>707.45508693926081</v>
      </c>
      <c r="CX22" s="112">
        <v>722.34887824324517</v>
      </c>
      <c r="CY22" s="112">
        <v>738.5966505748645</v>
      </c>
      <c r="CZ22" s="112">
        <v>749.42849879594417</v>
      </c>
      <c r="DA22" s="112">
        <v>758.22937547557137</v>
      </c>
      <c r="DB22" s="112">
        <v>754.84442290648394</v>
      </c>
      <c r="DC22" s="112">
        <v>755.52141342030143</v>
      </c>
      <c r="DD22" s="112">
        <v>762.96830907229366</v>
      </c>
      <c r="DE22" s="112">
        <v>758.90636598938886</v>
      </c>
      <c r="DF22" s="112">
        <v>744.68956519922187</v>
      </c>
      <c r="DG22" s="112">
        <v>740.62762211631696</v>
      </c>
      <c r="DH22" s="112">
        <v>740.62762211631696</v>
      </c>
      <c r="DI22" s="112">
        <v>733.18072646432472</v>
      </c>
      <c r="DJ22" s="112">
        <v>730.47276440905489</v>
      </c>
      <c r="DK22" s="112">
        <v>730.47276440905489</v>
      </c>
      <c r="DL22" s="112">
        <v>741.30461263013456</v>
      </c>
      <c r="DM22" s="112">
        <v>739.2736410886821</v>
      </c>
      <c r="DN22" s="112">
        <v>733.85771697814232</v>
      </c>
      <c r="DO22" s="112">
        <v>738.5966505748645</v>
      </c>
      <c r="DP22" s="112">
        <v>744.01257468540439</v>
      </c>
      <c r="DQ22" s="112">
        <v>774.4771478071907</v>
      </c>
      <c r="DR22" s="112">
        <v>794.78686322171495</v>
      </c>
      <c r="DS22" s="112">
        <v>796.14084424934993</v>
      </c>
      <c r="DT22" s="112">
        <v>799.52579681843736</v>
      </c>
      <c r="DU22" s="112">
        <v>800.20278733225473</v>
      </c>
      <c r="DV22" s="112">
        <v>806.97269247042948</v>
      </c>
      <c r="DW22" s="112">
        <v>808.32667349806445</v>
      </c>
      <c r="DX22" s="112">
        <v>798.84880630461976</v>
      </c>
      <c r="DY22" s="112">
        <v>794.10987270789747</v>
      </c>
      <c r="DZ22" s="112">
        <v>790.72492013881015</v>
      </c>
      <c r="EA22" s="112">
        <v>783.27802448681791</v>
      </c>
      <c r="EB22" s="112">
        <v>773.12316677955585</v>
      </c>
    </row>
    <row r="23" spans="1:132" x14ac:dyDescent="0.35">
      <c r="A23" s="112" t="s">
        <v>131</v>
      </c>
      <c r="B23" s="113"/>
      <c r="C23" s="112">
        <v>231.33088715221311</v>
      </c>
      <c r="D23" s="112">
        <v>228.65962979479727</v>
      </c>
      <c r="E23" s="112">
        <v>225.72124670163981</v>
      </c>
      <c r="F23" s="112">
        <v>225.18699523015664</v>
      </c>
      <c r="G23" s="112">
        <v>217.97460036513382</v>
      </c>
      <c r="H23" s="112">
        <v>210.76220550011101</v>
      </c>
      <c r="I23" s="112">
        <v>204.88543931379616</v>
      </c>
      <c r="J23" s="112">
        <v>199.27579886322283</v>
      </c>
      <c r="K23" s="112">
        <v>190.9949010552337</v>
      </c>
      <c r="L23" s="112">
        <v>186.72088928336831</v>
      </c>
      <c r="M23" s="112">
        <v>188.05651796207624</v>
      </c>
      <c r="N23" s="112">
        <v>181.9126260400198</v>
      </c>
      <c r="O23" s="112">
        <v>178.17286573963759</v>
      </c>
      <c r="P23" s="112">
        <v>173.09747676054744</v>
      </c>
      <c r="Q23" s="112">
        <v>166.68645910274941</v>
      </c>
      <c r="R23" s="112">
        <v>164.54945321681672</v>
      </c>
      <c r="S23" s="112">
        <v>163.21382453810878</v>
      </c>
      <c r="T23" s="112">
        <v>162.14532159514243</v>
      </c>
      <c r="U23" s="112">
        <v>160.00831570920977</v>
      </c>
      <c r="V23" s="112">
        <v>157.06993261605231</v>
      </c>
      <c r="W23" s="112">
        <v>158.67268703050181</v>
      </c>
      <c r="X23" s="112">
        <v>158.67268703050181</v>
      </c>
      <c r="Y23" s="112">
        <v>156.53568114456914</v>
      </c>
      <c r="Z23" s="112">
        <v>158.93981276624342</v>
      </c>
      <c r="AA23" s="112">
        <v>163.48095027385037</v>
      </c>
      <c r="AB23" s="112">
        <v>162.67957306662561</v>
      </c>
      <c r="AC23" s="112">
        <v>164.01520174533354</v>
      </c>
      <c r="AD23" s="112">
        <v>166.41933336700782</v>
      </c>
      <c r="AE23" s="112">
        <v>168.28921351719893</v>
      </c>
      <c r="AF23" s="112">
        <v>168.28921351719893</v>
      </c>
      <c r="AG23" s="112">
        <v>168.28921351719893</v>
      </c>
      <c r="AH23" s="112">
        <v>169.35771646016525</v>
      </c>
      <c r="AI23" s="112">
        <v>170.15909366739001</v>
      </c>
      <c r="AJ23" s="112">
        <v>222.05702633267413</v>
      </c>
      <c r="AK23" s="112">
        <v>225.17483169459933</v>
      </c>
      <c r="AL23" s="112">
        <v>230.37117396447471</v>
      </c>
      <c r="AM23" s="112">
        <v>234.87467059836669</v>
      </c>
      <c r="AN23" s="112">
        <v>239.37816723225868</v>
      </c>
      <c r="AO23" s="112">
        <v>243.53524104815898</v>
      </c>
      <c r="AP23" s="112">
        <v>246.65304641008419</v>
      </c>
      <c r="AQ23" s="112">
        <v>250.46369740799278</v>
      </c>
      <c r="AR23" s="112">
        <v>258.77784503979336</v>
      </c>
      <c r="AS23" s="112">
        <v>263.62776449167706</v>
      </c>
      <c r="AT23" s="112">
        <v>268.82410676155246</v>
      </c>
      <c r="AU23" s="112">
        <v>275.40614030339458</v>
      </c>
      <c r="AV23" s="112">
        <v>286.83809329712039</v>
      </c>
      <c r="AW23" s="112">
        <v>295.152240928921</v>
      </c>
      <c r="AX23" s="112">
        <v>312.12695901051387</v>
      </c>
      <c r="AY23" s="112">
        <v>329.44809991009839</v>
      </c>
      <c r="AZ23" s="112">
        <v>338.45509317788236</v>
      </c>
      <c r="BA23" s="112">
        <v>341.91932135779933</v>
      </c>
      <c r="BB23" s="112">
        <v>344.34428108374112</v>
      </c>
      <c r="BC23" s="112">
        <v>340.88005290382426</v>
      </c>
      <c r="BD23" s="112">
        <v>338.45509317788236</v>
      </c>
      <c r="BE23" s="112">
        <v>337.06940190591558</v>
      </c>
      <c r="BF23" s="112">
        <v>341.22647572181592</v>
      </c>
      <c r="BG23" s="112">
        <v>342.95858981177435</v>
      </c>
      <c r="BH23" s="112">
        <v>340.18720726784085</v>
      </c>
      <c r="BI23" s="112">
        <v>344.34428108374112</v>
      </c>
      <c r="BJ23" s="112">
        <v>344.34428108374112</v>
      </c>
      <c r="BK23" s="112">
        <v>338.45509317788236</v>
      </c>
      <c r="BL23" s="112">
        <v>332.21948245403195</v>
      </c>
      <c r="BM23" s="112">
        <v>327.36956300214825</v>
      </c>
      <c r="BN23" s="112">
        <v>320.78752946030613</v>
      </c>
      <c r="BO23" s="112">
        <v>317.66972409838087</v>
      </c>
      <c r="BP23" s="112">
        <v>313.16622746448894</v>
      </c>
      <c r="BQ23" s="112">
        <v>304.50565701469662</v>
      </c>
      <c r="BR23" s="112">
        <v>301.04142883477971</v>
      </c>
      <c r="BS23" s="112">
        <v>296.19150938289607</v>
      </c>
      <c r="BT23" s="112">
        <v>289.60947584105389</v>
      </c>
      <c r="BU23" s="112">
        <v>285.10597920716191</v>
      </c>
      <c r="BV23" s="112">
        <v>282.33459666322841</v>
      </c>
      <c r="BW23" s="112">
        <v>281.29532820925334</v>
      </c>
      <c r="BX23" s="112">
        <v>283.02744229921177</v>
      </c>
      <c r="BY23" s="112">
        <v>288.57020738707882</v>
      </c>
      <c r="BZ23" s="112">
        <v>294.45939529293759</v>
      </c>
      <c r="CA23" s="112">
        <v>295.84508656490436</v>
      </c>
      <c r="CB23" s="112">
        <v>296.88435501887943</v>
      </c>
      <c r="CC23" s="112">
        <v>301.38785165277142</v>
      </c>
      <c r="CD23" s="112">
        <v>303.11996574272985</v>
      </c>
      <c r="CE23" s="112">
        <v>303.11996574272985</v>
      </c>
      <c r="CF23" s="112">
        <v>307.27703955863018</v>
      </c>
      <c r="CG23" s="112">
        <v>310.39484492055539</v>
      </c>
      <c r="CH23" s="112">
        <v>313.51265028248065</v>
      </c>
      <c r="CI23" s="112">
        <v>316.97687846239751</v>
      </c>
      <c r="CJ23" s="112">
        <v>235.59269880848109</v>
      </c>
      <c r="CK23" s="112">
        <v>238.63915612065972</v>
      </c>
      <c r="CL23" s="112">
        <v>239.90851333406749</v>
      </c>
      <c r="CM23" s="112">
        <v>241.68561343283838</v>
      </c>
      <c r="CN23" s="112">
        <v>241.93948487551992</v>
      </c>
      <c r="CO23" s="112">
        <v>243.46271353160924</v>
      </c>
      <c r="CP23" s="112">
        <v>244.98594218769853</v>
      </c>
      <c r="CQ23" s="112">
        <v>248.03239949987719</v>
      </c>
      <c r="CR23" s="112">
        <v>251.84047114010048</v>
      </c>
      <c r="CS23" s="112">
        <v>254.12531412423445</v>
      </c>
      <c r="CT23" s="112">
        <v>255.14079989496068</v>
      </c>
      <c r="CU23" s="112">
        <v>257.4256428790946</v>
      </c>
      <c r="CV23" s="112">
        <v>260.72597163395483</v>
      </c>
      <c r="CW23" s="112">
        <v>265.29565760222278</v>
      </c>
      <c r="CX23" s="112">
        <v>270.88082934121695</v>
      </c>
      <c r="CY23" s="112">
        <v>276.97374396557422</v>
      </c>
      <c r="CZ23" s="112">
        <v>281.03568704847908</v>
      </c>
      <c r="DA23" s="112">
        <v>284.33601580333925</v>
      </c>
      <c r="DB23" s="112">
        <v>283.06665858993148</v>
      </c>
      <c r="DC23" s="112">
        <v>283.32053003261302</v>
      </c>
      <c r="DD23" s="112">
        <v>286.11311590211005</v>
      </c>
      <c r="DE23" s="112">
        <v>284.58988724602079</v>
      </c>
      <c r="DF23" s="112">
        <v>279.25858694970822</v>
      </c>
      <c r="DG23" s="112">
        <v>277.73535829361884</v>
      </c>
      <c r="DH23" s="112">
        <v>277.73535829361884</v>
      </c>
      <c r="DI23" s="112">
        <v>274.94277242412181</v>
      </c>
      <c r="DJ23" s="112">
        <v>273.92728665339558</v>
      </c>
      <c r="DK23" s="112">
        <v>273.92728665339558</v>
      </c>
      <c r="DL23" s="112">
        <v>277.98922973630044</v>
      </c>
      <c r="DM23" s="112">
        <v>277.22761540825576</v>
      </c>
      <c r="DN23" s="112">
        <v>275.19664386680336</v>
      </c>
      <c r="DO23" s="112">
        <v>276.97374396557422</v>
      </c>
      <c r="DP23" s="112">
        <v>279.00471550702662</v>
      </c>
      <c r="DQ23" s="112">
        <v>290.42893042769651</v>
      </c>
      <c r="DR23" s="112">
        <v>298.04507370814309</v>
      </c>
      <c r="DS23" s="112">
        <v>298.55281659350624</v>
      </c>
      <c r="DT23" s="112">
        <v>299.82217380691395</v>
      </c>
      <c r="DU23" s="112">
        <v>300.07604524959555</v>
      </c>
      <c r="DV23" s="112">
        <v>302.61475967641104</v>
      </c>
      <c r="DW23" s="112">
        <v>303.12250256177413</v>
      </c>
      <c r="DX23" s="112">
        <v>299.56830236423241</v>
      </c>
      <c r="DY23" s="112">
        <v>297.79120226546155</v>
      </c>
      <c r="DZ23" s="112">
        <v>296.52184505205378</v>
      </c>
      <c r="EA23" s="112">
        <v>293.72925918255669</v>
      </c>
      <c r="EB23" s="112">
        <v>289.92118754233337</v>
      </c>
    </row>
    <row r="24" spans="1:132" x14ac:dyDescent="0.35">
      <c r="A24" s="114" t="s">
        <v>132</v>
      </c>
      <c r="B24" s="115"/>
      <c r="C24" s="114">
        <v>77.110295717404369</v>
      </c>
      <c r="D24" s="114">
        <v>76.219876598265756</v>
      </c>
      <c r="E24" s="114">
        <v>75.240415567213276</v>
      </c>
      <c r="F24" s="114">
        <v>75.062331743385542</v>
      </c>
      <c r="G24" s="114">
        <v>72.658200121711275</v>
      </c>
      <c r="H24" s="114">
        <v>70.254068500037008</v>
      </c>
      <c r="I24" s="114">
        <v>68.295146437932047</v>
      </c>
      <c r="J24" s="114">
        <v>66.425266287740953</v>
      </c>
      <c r="K24" s="114">
        <v>63.664967018411225</v>
      </c>
      <c r="L24" s="114">
        <v>62.240296427789445</v>
      </c>
      <c r="M24" s="114">
        <v>62.685505987358745</v>
      </c>
      <c r="N24" s="114">
        <v>60.637542013339932</v>
      </c>
      <c r="O24" s="114">
        <v>59.390955246545865</v>
      </c>
      <c r="P24" s="114">
        <v>57.699158920182484</v>
      </c>
      <c r="Q24" s="114">
        <v>55.562153034249796</v>
      </c>
      <c r="R24" s="114">
        <v>54.849817738938903</v>
      </c>
      <c r="S24" s="114">
        <v>54.404608179369596</v>
      </c>
      <c r="T24" s="114">
        <v>54.048440531714149</v>
      </c>
      <c r="U24" s="114">
        <v>53.336105236403249</v>
      </c>
      <c r="V24" s="114">
        <v>52.356644205350769</v>
      </c>
      <c r="W24" s="114">
        <v>52.890895676833949</v>
      </c>
      <c r="X24" s="114">
        <v>52.890895676833949</v>
      </c>
      <c r="Y24" s="114">
        <v>52.178560381523049</v>
      </c>
      <c r="Z24" s="114">
        <v>52.979937588747802</v>
      </c>
      <c r="AA24" s="114">
        <v>54.493650091283456</v>
      </c>
      <c r="AB24" s="114">
        <v>54.226524355541869</v>
      </c>
      <c r="AC24" s="114">
        <v>54.671733915111183</v>
      </c>
      <c r="AD24" s="114">
        <v>55.473111122335936</v>
      </c>
      <c r="AE24" s="114">
        <v>56.09640450573297</v>
      </c>
      <c r="AF24" s="114">
        <v>56.09640450573297</v>
      </c>
      <c r="AG24" s="114">
        <v>56.09640450573297</v>
      </c>
      <c r="AH24" s="114">
        <v>56.452572153388417</v>
      </c>
      <c r="AI24" s="114">
        <v>56.719697889130003</v>
      </c>
      <c r="AJ24" s="114">
        <v>74.019008777558042</v>
      </c>
      <c r="AK24" s="114">
        <v>75.058277231533111</v>
      </c>
      <c r="AL24" s="114">
        <v>76.790391321491569</v>
      </c>
      <c r="AM24" s="114">
        <v>78.291556866122235</v>
      </c>
      <c r="AN24" s="114">
        <v>79.792722410752887</v>
      </c>
      <c r="AO24" s="114">
        <v>81.178413682719665</v>
      </c>
      <c r="AP24" s="114">
        <v>82.217682136694719</v>
      </c>
      <c r="AQ24" s="114">
        <v>83.487899135997594</v>
      </c>
      <c r="AR24" s="114">
        <v>86.259281679931121</v>
      </c>
      <c r="AS24" s="114">
        <v>87.87592149722569</v>
      </c>
      <c r="AT24" s="114">
        <v>89.608035587184133</v>
      </c>
      <c r="AU24" s="114">
        <v>91.802046767798203</v>
      </c>
      <c r="AV24" s="114">
        <v>95.612697765706798</v>
      </c>
      <c r="AW24" s="114">
        <v>98.384080309640325</v>
      </c>
      <c r="AX24" s="114">
        <v>104.04231967017128</v>
      </c>
      <c r="AY24" s="114">
        <v>109.81603330336613</v>
      </c>
      <c r="AZ24" s="114">
        <v>112.81836439262747</v>
      </c>
      <c r="BA24" s="114">
        <v>113.97310711926643</v>
      </c>
      <c r="BB24" s="114">
        <v>114.78142702791371</v>
      </c>
      <c r="BC24" s="114">
        <v>113.62668430127475</v>
      </c>
      <c r="BD24" s="114">
        <v>112.81836439262747</v>
      </c>
      <c r="BE24" s="114">
        <v>112.35646730197186</v>
      </c>
      <c r="BF24" s="114">
        <v>113.74215857393864</v>
      </c>
      <c r="BG24" s="114">
        <v>114.31952993725812</v>
      </c>
      <c r="BH24" s="114">
        <v>113.39573575594694</v>
      </c>
      <c r="BI24" s="114">
        <v>114.78142702791371</v>
      </c>
      <c r="BJ24" s="114">
        <v>114.78142702791371</v>
      </c>
      <c r="BK24" s="114">
        <v>112.81836439262747</v>
      </c>
      <c r="BL24" s="114">
        <v>110.73982748467732</v>
      </c>
      <c r="BM24" s="114">
        <v>109.12318766738277</v>
      </c>
      <c r="BN24" s="114">
        <v>106.92917648676871</v>
      </c>
      <c r="BO24" s="114">
        <v>105.88990803279364</v>
      </c>
      <c r="BP24" s="114">
        <v>104.38874248816298</v>
      </c>
      <c r="BQ24" s="114">
        <v>101.50188567156555</v>
      </c>
      <c r="BR24" s="114">
        <v>100.34714294492657</v>
      </c>
      <c r="BS24" s="114">
        <v>98.730503127632005</v>
      </c>
      <c r="BT24" s="114">
        <v>96.536491947017964</v>
      </c>
      <c r="BU24" s="114">
        <v>95.035326402387298</v>
      </c>
      <c r="BV24" s="114">
        <v>94.111532221076132</v>
      </c>
      <c r="BW24" s="114">
        <v>93.765109403084438</v>
      </c>
      <c r="BX24" s="114">
        <v>94.342480766403924</v>
      </c>
      <c r="BY24" s="114">
        <v>96.19006912902627</v>
      </c>
      <c r="BZ24" s="114">
        <v>98.153131764312533</v>
      </c>
      <c r="CA24" s="114">
        <v>98.615028854968116</v>
      </c>
      <c r="CB24" s="114">
        <v>98.961451672959811</v>
      </c>
      <c r="CC24" s="114">
        <v>100.46261721759048</v>
      </c>
      <c r="CD24" s="114">
        <v>101.03998858090996</v>
      </c>
      <c r="CE24" s="114">
        <v>101.03998858090996</v>
      </c>
      <c r="CF24" s="114">
        <v>102.42567985287671</v>
      </c>
      <c r="CG24" s="114">
        <v>103.4649483068518</v>
      </c>
      <c r="CH24" s="114">
        <v>104.50421676082686</v>
      </c>
      <c r="CI24" s="114">
        <v>105.65895948746584</v>
      </c>
      <c r="CJ24" s="114">
        <v>78.530899602827034</v>
      </c>
      <c r="CK24" s="114">
        <v>79.546385373553235</v>
      </c>
      <c r="CL24" s="114">
        <v>79.969504444689164</v>
      </c>
      <c r="CM24" s="114">
        <v>80.561871144279465</v>
      </c>
      <c r="CN24" s="114">
        <v>80.646494958506636</v>
      </c>
      <c r="CO24" s="114">
        <v>81.154237843869751</v>
      </c>
      <c r="CP24" s="114">
        <v>81.661980729232852</v>
      </c>
      <c r="CQ24" s="114">
        <v>82.677466499959067</v>
      </c>
      <c r="CR24" s="114">
        <v>83.946823713366825</v>
      </c>
      <c r="CS24" s="114">
        <v>84.708438041411483</v>
      </c>
      <c r="CT24" s="114">
        <v>85.046933298320212</v>
      </c>
      <c r="CU24" s="114">
        <v>85.808547626364884</v>
      </c>
      <c r="CV24" s="114">
        <v>86.908657211318285</v>
      </c>
      <c r="CW24" s="114">
        <v>88.431885867407601</v>
      </c>
      <c r="CX24" s="114">
        <v>90.293609780405646</v>
      </c>
      <c r="CY24" s="114">
        <v>92.324581321858062</v>
      </c>
      <c r="CZ24" s="114">
        <v>93.678562349493021</v>
      </c>
      <c r="DA24" s="114">
        <v>94.778671934446422</v>
      </c>
      <c r="DB24" s="114">
        <v>94.355552863310493</v>
      </c>
      <c r="DC24" s="114">
        <v>94.440176677537679</v>
      </c>
      <c r="DD24" s="114">
        <v>95.371038634036708</v>
      </c>
      <c r="DE24" s="114">
        <v>94.863295748673607</v>
      </c>
      <c r="DF24" s="114">
        <v>93.086195649902734</v>
      </c>
      <c r="DG24" s="114">
        <v>92.57845276453962</v>
      </c>
      <c r="DH24" s="114">
        <v>92.57845276453962</v>
      </c>
      <c r="DI24" s="114">
        <v>91.64759080804059</v>
      </c>
      <c r="DJ24" s="114">
        <v>91.309095551131861</v>
      </c>
      <c r="DK24" s="114">
        <v>91.309095551131861</v>
      </c>
      <c r="DL24" s="114">
        <v>92.66307657876682</v>
      </c>
      <c r="DM24" s="114">
        <v>92.409205136085262</v>
      </c>
      <c r="DN24" s="114">
        <v>91.73221462226779</v>
      </c>
      <c r="DO24" s="114">
        <v>92.324581321858062</v>
      </c>
      <c r="DP24" s="114">
        <v>93.001571835675549</v>
      </c>
      <c r="DQ24" s="114">
        <v>96.809643475898838</v>
      </c>
      <c r="DR24" s="114">
        <v>99.348357902714369</v>
      </c>
      <c r="DS24" s="114">
        <v>99.517605531168741</v>
      </c>
      <c r="DT24" s="114">
        <v>99.94072460230467</v>
      </c>
      <c r="DU24" s="114">
        <v>100.02534841653184</v>
      </c>
      <c r="DV24" s="114">
        <v>100.87158655880368</v>
      </c>
      <c r="DW24" s="114">
        <v>101.04083418725806</v>
      </c>
      <c r="DX24" s="114">
        <v>99.85610078807747</v>
      </c>
      <c r="DY24" s="114">
        <v>99.263734088487183</v>
      </c>
      <c r="DZ24" s="114">
        <v>98.840615017351269</v>
      </c>
      <c r="EA24" s="114">
        <v>97.909753060852239</v>
      </c>
      <c r="EB24" s="114">
        <v>96.640395847444481</v>
      </c>
    </row>
    <row r="25" spans="1:132" x14ac:dyDescent="0.35">
      <c r="A25" s="114" t="s">
        <v>133</v>
      </c>
      <c r="B25" s="115"/>
      <c r="C25" s="114">
        <v>209.29937409009759</v>
      </c>
      <c r="D25" s="114">
        <v>206.88252219529275</v>
      </c>
      <c r="E25" s="114">
        <v>204.22398511100747</v>
      </c>
      <c r="F25" s="114">
        <v>203.74061473204648</v>
      </c>
      <c r="G25" s="114">
        <v>197.21511461607349</v>
      </c>
      <c r="H25" s="114">
        <v>190.6896145001005</v>
      </c>
      <c r="I25" s="114">
        <v>185.37254033152985</v>
      </c>
      <c r="J25" s="114">
        <v>180.29715135243973</v>
      </c>
      <c r="K25" s="114">
        <v>172.80491047854477</v>
      </c>
      <c r="L25" s="114">
        <v>168.93794744685707</v>
      </c>
      <c r="M25" s="114">
        <v>170.14637339425948</v>
      </c>
      <c r="N25" s="114">
        <v>164.58761403620838</v>
      </c>
      <c r="O25" s="114">
        <v>161.2040213834816</v>
      </c>
      <c r="P25" s="114">
        <v>156.61200278335244</v>
      </c>
      <c r="Q25" s="114">
        <v>150.81155823582091</v>
      </c>
      <c r="R25" s="114">
        <v>148.87807671997703</v>
      </c>
      <c r="S25" s="114">
        <v>147.66965077257461</v>
      </c>
      <c r="T25" s="114">
        <v>146.7029100146527</v>
      </c>
      <c r="U25" s="114">
        <v>144.76942849880882</v>
      </c>
      <c r="V25" s="114">
        <v>142.11089141452351</v>
      </c>
      <c r="W25" s="114">
        <v>143.56100255140643</v>
      </c>
      <c r="X25" s="114">
        <v>143.56100255140643</v>
      </c>
      <c r="Y25" s="114">
        <v>141.62752103556258</v>
      </c>
      <c r="Z25" s="114">
        <v>143.80268774088691</v>
      </c>
      <c r="AA25" s="114">
        <v>147.91133596205509</v>
      </c>
      <c r="AB25" s="114">
        <v>147.18628039361366</v>
      </c>
      <c r="AC25" s="114">
        <v>148.3947063410161</v>
      </c>
      <c r="AD25" s="114">
        <v>150.5698730463404</v>
      </c>
      <c r="AE25" s="114">
        <v>152.26166937270378</v>
      </c>
      <c r="AF25" s="114">
        <v>152.26166937270378</v>
      </c>
      <c r="AG25" s="114">
        <v>152.26166937270378</v>
      </c>
      <c r="AH25" s="114">
        <v>153.22841013062572</v>
      </c>
      <c r="AI25" s="114">
        <v>153.95346569906715</v>
      </c>
      <c r="AJ25" s="114">
        <v>200.90873811051469</v>
      </c>
      <c r="AK25" s="114">
        <v>203.72960962844707</v>
      </c>
      <c r="AL25" s="114">
        <v>208.43106215833424</v>
      </c>
      <c r="AM25" s="114">
        <v>212.50565435090323</v>
      </c>
      <c r="AN25" s="114">
        <v>216.58024654347216</v>
      </c>
      <c r="AO25" s="114">
        <v>220.34140856738193</v>
      </c>
      <c r="AP25" s="114">
        <v>223.16228008531431</v>
      </c>
      <c r="AQ25" s="114">
        <v>226.61001194056487</v>
      </c>
      <c r="AR25" s="114">
        <v>234.13233598838451</v>
      </c>
      <c r="AS25" s="114">
        <v>238.52035834961262</v>
      </c>
      <c r="AT25" s="114">
        <v>243.2218108794998</v>
      </c>
      <c r="AU25" s="114">
        <v>249.17698408402364</v>
      </c>
      <c r="AV25" s="114">
        <v>259.52017964977557</v>
      </c>
      <c r="AW25" s="114">
        <v>267.04250369759518</v>
      </c>
      <c r="AX25" s="114">
        <v>282.40058196189347</v>
      </c>
      <c r="AY25" s="114">
        <v>298.07209039485093</v>
      </c>
      <c r="AZ25" s="114">
        <v>306.22127477998879</v>
      </c>
      <c r="BA25" s="114">
        <v>309.35557646658032</v>
      </c>
      <c r="BB25" s="114">
        <v>311.54958764719436</v>
      </c>
      <c r="BC25" s="114">
        <v>308.41528596060289</v>
      </c>
      <c r="BD25" s="114">
        <v>306.22127477998879</v>
      </c>
      <c r="BE25" s="114">
        <v>304.96755410535224</v>
      </c>
      <c r="BF25" s="114">
        <v>308.72871612926201</v>
      </c>
      <c r="BG25" s="114">
        <v>310.29586697255775</v>
      </c>
      <c r="BH25" s="114">
        <v>307.78842562328458</v>
      </c>
      <c r="BI25" s="114">
        <v>311.54958764719436</v>
      </c>
      <c r="BJ25" s="114">
        <v>311.54958764719436</v>
      </c>
      <c r="BK25" s="114">
        <v>306.22127477998879</v>
      </c>
      <c r="BL25" s="114">
        <v>300.57953174412415</v>
      </c>
      <c r="BM25" s="114">
        <v>296.19150938289607</v>
      </c>
      <c r="BN25" s="114">
        <v>290.23633617837226</v>
      </c>
      <c r="BO25" s="114">
        <v>287.41546466043985</v>
      </c>
      <c r="BP25" s="114">
        <v>283.34087246787095</v>
      </c>
      <c r="BQ25" s="114">
        <v>275.50511825139222</v>
      </c>
      <c r="BR25" s="114">
        <v>272.37081656480069</v>
      </c>
      <c r="BS25" s="114">
        <v>267.98279420357261</v>
      </c>
      <c r="BT25" s="114">
        <v>262.02762099904879</v>
      </c>
      <c r="BU25" s="114">
        <v>257.95302880647984</v>
      </c>
      <c r="BV25" s="114">
        <v>255.44558745720661</v>
      </c>
      <c r="BW25" s="114">
        <v>254.50529695122921</v>
      </c>
      <c r="BX25" s="114">
        <v>256.07244779452498</v>
      </c>
      <c r="BY25" s="114">
        <v>261.08733049307131</v>
      </c>
      <c r="BZ25" s="114">
        <v>266.41564336027687</v>
      </c>
      <c r="CA25" s="114">
        <v>267.66936403491349</v>
      </c>
      <c r="CB25" s="114">
        <v>268.60965454089086</v>
      </c>
      <c r="CC25" s="114">
        <v>272.68424673345987</v>
      </c>
      <c r="CD25" s="114">
        <v>274.25139757675561</v>
      </c>
      <c r="CE25" s="114">
        <v>274.25139757675561</v>
      </c>
      <c r="CF25" s="114">
        <v>278.01255960066533</v>
      </c>
      <c r="CG25" s="114">
        <v>280.83343111859773</v>
      </c>
      <c r="CH25" s="114">
        <v>283.65430263653013</v>
      </c>
      <c r="CI25" s="114">
        <v>286.7886043231216</v>
      </c>
      <c r="CJ25" s="114">
        <v>213.15529892195909</v>
      </c>
      <c r="CK25" s="114">
        <v>215.91161744250172</v>
      </c>
      <c r="CL25" s="114">
        <v>217.06008349272773</v>
      </c>
      <c r="CM25" s="114">
        <v>218.66793596304424</v>
      </c>
      <c r="CN25" s="114">
        <v>218.89762917308943</v>
      </c>
      <c r="CO25" s="114">
        <v>220.27578843336073</v>
      </c>
      <c r="CP25" s="114">
        <v>221.65394769363203</v>
      </c>
      <c r="CQ25" s="114">
        <v>224.41026621417458</v>
      </c>
      <c r="CR25" s="114">
        <v>227.8556643648528</v>
      </c>
      <c r="CS25" s="114">
        <v>229.92290325525971</v>
      </c>
      <c r="CT25" s="114">
        <v>230.84167609544062</v>
      </c>
      <c r="CU25" s="114">
        <v>232.90891498584753</v>
      </c>
      <c r="CV25" s="114">
        <v>235.89492671643535</v>
      </c>
      <c r="CW25" s="114">
        <v>240.02940449724917</v>
      </c>
      <c r="CX25" s="114">
        <v>245.08265511824391</v>
      </c>
      <c r="CY25" s="114">
        <v>250.59529215932906</v>
      </c>
      <c r="CZ25" s="114">
        <v>254.27038352005246</v>
      </c>
      <c r="DA25" s="114">
        <v>257.25639525064031</v>
      </c>
      <c r="DB25" s="114">
        <v>256.10792920041422</v>
      </c>
      <c r="DC25" s="114">
        <v>256.33762241045946</v>
      </c>
      <c r="DD25" s="114">
        <v>258.86424772095677</v>
      </c>
      <c r="DE25" s="114">
        <v>257.48608846068549</v>
      </c>
      <c r="DF25" s="114">
        <v>252.66253104973597</v>
      </c>
      <c r="DG25" s="114">
        <v>251.2843717894647</v>
      </c>
      <c r="DH25" s="114">
        <v>251.2843717894647</v>
      </c>
      <c r="DI25" s="114">
        <v>248.75774647896736</v>
      </c>
      <c r="DJ25" s="114">
        <v>247.83897363878648</v>
      </c>
      <c r="DK25" s="114">
        <v>247.83897363878648</v>
      </c>
      <c r="DL25" s="114">
        <v>251.51406499950994</v>
      </c>
      <c r="DM25" s="114">
        <v>250.82498536937425</v>
      </c>
      <c r="DN25" s="114">
        <v>248.98743968901255</v>
      </c>
      <c r="DO25" s="114">
        <v>250.59529215932906</v>
      </c>
      <c r="DP25" s="114">
        <v>252.43283783969079</v>
      </c>
      <c r="DQ25" s="114">
        <v>262.76903229172541</v>
      </c>
      <c r="DR25" s="114">
        <v>269.65982859308184</v>
      </c>
      <c r="DS25" s="114">
        <v>270.11921501317227</v>
      </c>
      <c r="DT25" s="114">
        <v>271.26768106339836</v>
      </c>
      <c r="DU25" s="114">
        <v>271.49737427344365</v>
      </c>
      <c r="DV25" s="114">
        <v>273.79430637389572</v>
      </c>
      <c r="DW25" s="114">
        <v>274.25369279398615</v>
      </c>
      <c r="DX25" s="114">
        <v>271.03798785335317</v>
      </c>
      <c r="DY25" s="114">
        <v>269.43013538303666</v>
      </c>
      <c r="DZ25" s="114">
        <v>268.28166933281057</v>
      </c>
      <c r="EA25" s="114">
        <v>265.75504402231326</v>
      </c>
      <c r="EB25" s="114">
        <v>262.30964587163498</v>
      </c>
    </row>
    <row r="26" spans="1:132" x14ac:dyDescent="0.35">
      <c r="A26" s="114" t="s">
        <v>134</v>
      </c>
      <c r="B26" s="115"/>
      <c r="C26" s="114">
        <v>220.31513062115533</v>
      </c>
      <c r="D26" s="114">
        <v>217.77107599504501</v>
      </c>
      <c r="E26" s="114">
        <v>214.97261590632363</v>
      </c>
      <c r="F26" s="114">
        <v>214.46380498110153</v>
      </c>
      <c r="G26" s="114">
        <v>207.59485749060366</v>
      </c>
      <c r="H26" s="114">
        <v>200.72591000010576</v>
      </c>
      <c r="I26" s="114">
        <v>195.12898982266302</v>
      </c>
      <c r="J26" s="114">
        <v>189.78647510783128</v>
      </c>
      <c r="K26" s="114">
        <v>181.89990576688925</v>
      </c>
      <c r="L26" s="114">
        <v>177.8294183651127</v>
      </c>
      <c r="M26" s="114">
        <v>179.10144567816786</v>
      </c>
      <c r="N26" s="114">
        <v>173.25012003811409</v>
      </c>
      <c r="O26" s="114">
        <v>169.68844356155961</v>
      </c>
      <c r="P26" s="114">
        <v>164.85473977194994</v>
      </c>
      <c r="Q26" s="114">
        <v>158.74900866928513</v>
      </c>
      <c r="R26" s="114">
        <v>156.71376496839687</v>
      </c>
      <c r="S26" s="114">
        <v>155.44173765534168</v>
      </c>
      <c r="T26" s="114">
        <v>154.42411580489758</v>
      </c>
      <c r="U26" s="114">
        <v>152.38887210400929</v>
      </c>
      <c r="V26" s="114">
        <v>149.59041201528791</v>
      </c>
      <c r="W26" s="114">
        <v>151.11684479095413</v>
      </c>
      <c r="X26" s="114">
        <v>151.11684479095413</v>
      </c>
      <c r="Y26" s="114">
        <v>149.08160109006587</v>
      </c>
      <c r="Z26" s="114">
        <v>151.37125025356517</v>
      </c>
      <c r="AA26" s="114">
        <v>155.69614311795272</v>
      </c>
      <c r="AB26" s="114">
        <v>154.93292673011965</v>
      </c>
      <c r="AC26" s="114">
        <v>156.20495404317481</v>
      </c>
      <c r="AD26" s="114">
        <v>158.4946032066741</v>
      </c>
      <c r="AE26" s="114">
        <v>160.27544144495135</v>
      </c>
      <c r="AF26" s="114">
        <v>160.27544144495135</v>
      </c>
      <c r="AG26" s="114">
        <v>160.27544144495135</v>
      </c>
      <c r="AH26" s="114">
        <v>161.29306329539548</v>
      </c>
      <c r="AI26" s="114">
        <v>162.05627968322858</v>
      </c>
      <c r="AJ26" s="114">
        <v>211.48288222159439</v>
      </c>
      <c r="AK26" s="114">
        <v>214.45222066152317</v>
      </c>
      <c r="AL26" s="114">
        <v>219.40111806140447</v>
      </c>
      <c r="AM26" s="114">
        <v>223.69016247463495</v>
      </c>
      <c r="AN26" s="114">
        <v>227.97920688786544</v>
      </c>
      <c r="AO26" s="114">
        <v>231.93832480777047</v>
      </c>
      <c r="AP26" s="114">
        <v>234.90766324769925</v>
      </c>
      <c r="AQ26" s="114">
        <v>238.53685467427883</v>
      </c>
      <c r="AR26" s="114">
        <v>246.45509051408899</v>
      </c>
      <c r="AS26" s="114">
        <v>251.07406142064485</v>
      </c>
      <c r="AT26" s="114">
        <v>256.02295882052613</v>
      </c>
      <c r="AU26" s="114">
        <v>262.29156219370913</v>
      </c>
      <c r="AV26" s="114">
        <v>273.17913647344801</v>
      </c>
      <c r="AW26" s="114">
        <v>281.09737231325806</v>
      </c>
      <c r="AX26" s="114">
        <v>297.26377048620367</v>
      </c>
      <c r="AY26" s="114">
        <v>313.76009515247472</v>
      </c>
      <c r="AZ26" s="114">
        <v>322.3381839789356</v>
      </c>
      <c r="BA26" s="114">
        <v>325.63744891218977</v>
      </c>
      <c r="BB26" s="114">
        <v>327.94693436546777</v>
      </c>
      <c r="BC26" s="114">
        <v>324.64766943221355</v>
      </c>
      <c r="BD26" s="114">
        <v>322.3381839789356</v>
      </c>
      <c r="BE26" s="114">
        <v>321.01847800563394</v>
      </c>
      <c r="BF26" s="114">
        <v>324.97759592553899</v>
      </c>
      <c r="BG26" s="114">
        <v>326.6272283921661</v>
      </c>
      <c r="BH26" s="114">
        <v>323.98781644556271</v>
      </c>
      <c r="BI26" s="114">
        <v>327.94693436546777</v>
      </c>
      <c r="BJ26" s="114">
        <v>327.94693436546777</v>
      </c>
      <c r="BK26" s="114">
        <v>322.3381839789356</v>
      </c>
      <c r="BL26" s="114">
        <v>316.39950709907805</v>
      </c>
      <c r="BM26" s="114">
        <v>311.78053619252216</v>
      </c>
      <c r="BN26" s="114">
        <v>305.51193281933922</v>
      </c>
      <c r="BO26" s="114">
        <v>302.54259437941033</v>
      </c>
      <c r="BP26" s="114">
        <v>298.25354996617995</v>
      </c>
      <c r="BQ26" s="114">
        <v>290.00538763304445</v>
      </c>
      <c r="BR26" s="114">
        <v>286.70612269979017</v>
      </c>
      <c r="BS26" s="114">
        <v>282.08715179323434</v>
      </c>
      <c r="BT26" s="114">
        <v>275.8185484200514</v>
      </c>
      <c r="BU26" s="114">
        <v>271.5295040068209</v>
      </c>
      <c r="BV26" s="114">
        <v>268.89009206021751</v>
      </c>
      <c r="BW26" s="114">
        <v>267.90031258024129</v>
      </c>
      <c r="BX26" s="114">
        <v>269.5499450468684</v>
      </c>
      <c r="BY26" s="114">
        <v>274.82876894007507</v>
      </c>
      <c r="BZ26" s="114">
        <v>280.43751932660723</v>
      </c>
      <c r="CA26" s="114">
        <v>281.7572252999089</v>
      </c>
      <c r="CB26" s="114">
        <v>282.74700477988517</v>
      </c>
      <c r="CC26" s="114">
        <v>287.03604919311562</v>
      </c>
      <c r="CD26" s="114">
        <v>288.68568165974273</v>
      </c>
      <c r="CE26" s="114">
        <v>288.68568165974273</v>
      </c>
      <c r="CF26" s="114">
        <v>292.64479957964772</v>
      </c>
      <c r="CG26" s="114">
        <v>295.61413801957656</v>
      </c>
      <c r="CH26" s="114">
        <v>298.58347645950539</v>
      </c>
      <c r="CI26" s="114">
        <v>301.88274139275956</v>
      </c>
      <c r="CJ26" s="114">
        <v>224.3739988652201</v>
      </c>
      <c r="CK26" s="114">
        <v>227.27538678158072</v>
      </c>
      <c r="CL26" s="114">
        <v>228.48429841339762</v>
      </c>
      <c r="CM26" s="114">
        <v>230.17677469794128</v>
      </c>
      <c r="CN26" s="114">
        <v>230.41855702430468</v>
      </c>
      <c r="CO26" s="114">
        <v>231.869250982485</v>
      </c>
      <c r="CP26" s="114">
        <v>233.31994494066532</v>
      </c>
      <c r="CQ26" s="114">
        <v>236.22133285702591</v>
      </c>
      <c r="CR26" s="114">
        <v>239.84806775247662</v>
      </c>
      <c r="CS26" s="114">
        <v>242.0241086897471</v>
      </c>
      <c r="CT26" s="114">
        <v>242.99123799520066</v>
      </c>
      <c r="CU26" s="114">
        <v>245.16727893247113</v>
      </c>
      <c r="CV26" s="114">
        <v>248.31044917519506</v>
      </c>
      <c r="CW26" s="114">
        <v>252.66253104973597</v>
      </c>
      <c r="CX26" s="114">
        <v>257.9817422297304</v>
      </c>
      <c r="CY26" s="114">
        <v>263.78451806245158</v>
      </c>
      <c r="CZ26" s="114">
        <v>267.6530352842658</v>
      </c>
      <c r="DA26" s="114">
        <v>270.79620552698975</v>
      </c>
      <c r="DB26" s="114">
        <v>269.58729389517288</v>
      </c>
      <c r="DC26" s="114">
        <v>269.8290762215363</v>
      </c>
      <c r="DD26" s="114">
        <v>272.48868181153341</v>
      </c>
      <c r="DE26" s="114">
        <v>271.03798785335317</v>
      </c>
      <c r="DF26" s="114">
        <v>265.96055899972208</v>
      </c>
      <c r="DG26" s="114">
        <v>264.50986504154179</v>
      </c>
      <c r="DH26" s="114">
        <v>264.50986504154179</v>
      </c>
      <c r="DI26" s="114">
        <v>261.85025945154462</v>
      </c>
      <c r="DJ26" s="114">
        <v>260.88313014609099</v>
      </c>
      <c r="DK26" s="114">
        <v>260.88313014609099</v>
      </c>
      <c r="DL26" s="114">
        <v>264.75164736790521</v>
      </c>
      <c r="DM26" s="114">
        <v>264.026300388815</v>
      </c>
      <c r="DN26" s="114">
        <v>262.09204177790792</v>
      </c>
      <c r="DO26" s="114">
        <v>263.78451806245158</v>
      </c>
      <c r="DP26" s="114">
        <v>265.71877667335872</v>
      </c>
      <c r="DQ26" s="114">
        <v>276.59898135971099</v>
      </c>
      <c r="DR26" s="114">
        <v>283.85245115061252</v>
      </c>
      <c r="DS26" s="114">
        <v>284.33601580333925</v>
      </c>
      <c r="DT26" s="114">
        <v>285.54492743515618</v>
      </c>
      <c r="DU26" s="114">
        <v>285.78670976151955</v>
      </c>
      <c r="DV26" s="114">
        <v>288.20453302515341</v>
      </c>
      <c r="DW26" s="114">
        <v>288.68809767788019</v>
      </c>
      <c r="DX26" s="114">
        <v>285.30314510879282</v>
      </c>
      <c r="DY26" s="114">
        <v>283.6106688242491</v>
      </c>
      <c r="DZ26" s="114">
        <v>282.40175719243223</v>
      </c>
      <c r="EA26" s="114">
        <v>279.742151602435</v>
      </c>
      <c r="EB26" s="114">
        <v>276.11541670698421</v>
      </c>
    </row>
    <row r="27" spans="1:132" x14ac:dyDescent="0.35">
      <c r="A27" s="114" t="s">
        <v>135</v>
      </c>
      <c r="B27" s="115"/>
      <c r="C27" s="114">
        <v>440.63026124231067</v>
      </c>
      <c r="D27" s="114">
        <v>435.54215199009002</v>
      </c>
      <c r="E27" s="114">
        <v>429.94523181264725</v>
      </c>
      <c r="F27" s="114">
        <v>428.92760996220306</v>
      </c>
      <c r="G27" s="114">
        <v>415.18971498120732</v>
      </c>
      <c r="H27" s="114">
        <v>401.45182000021151</v>
      </c>
      <c r="I27" s="114">
        <v>390.25797964532603</v>
      </c>
      <c r="J27" s="114">
        <v>379.57295021566256</v>
      </c>
      <c r="K27" s="114">
        <v>363.7998115337785</v>
      </c>
      <c r="L27" s="114">
        <v>355.6588367302254</v>
      </c>
      <c r="M27" s="114">
        <v>358.20289135633573</v>
      </c>
      <c r="N27" s="114">
        <v>346.50024007622818</v>
      </c>
      <c r="O27" s="114">
        <v>339.37688712311922</v>
      </c>
      <c r="P27" s="114">
        <v>329.70947954389987</v>
      </c>
      <c r="Q27" s="114">
        <v>317.49801733857026</v>
      </c>
      <c r="R27" s="114">
        <v>313.42752993679375</v>
      </c>
      <c r="S27" s="114">
        <v>310.88347531068337</v>
      </c>
      <c r="T27" s="114">
        <v>308.84823160979516</v>
      </c>
      <c r="U27" s="114">
        <v>304.77774420801859</v>
      </c>
      <c r="V27" s="114">
        <v>299.18082403057582</v>
      </c>
      <c r="W27" s="114">
        <v>302.23368958190827</v>
      </c>
      <c r="X27" s="114">
        <v>302.23368958190827</v>
      </c>
      <c r="Y27" s="114">
        <v>298.16320218013175</v>
      </c>
      <c r="Z27" s="114">
        <v>302.74250050713033</v>
      </c>
      <c r="AA27" s="114">
        <v>311.39228623590543</v>
      </c>
      <c r="AB27" s="114">
        <v>309.86585346023929</v>
      </c>
      <c r="AC27" s="114">
        <v>312.40990808634962</v>
      </c>
      <c r="AD27" s="114">
        <v>316.9892064133482</v>
      </c>
      <c r="AE27" s="114">
        <v>320.55088288990271</v>
      </c>
      <c r="AF27" s="114">
        <v>320.55088288990271</v>
      </c>
      <c r="AG27" s="114">
        <v>320.55088288990271</v>
      </c>
      <c r="AH27" s="114">
        <v>322.58612659079097</v>
      </c>
      <c r="AI27" s="114">
        <v>324.11255936645716</v>
      </c>
      <c r="AJ27" s="114">
        <v>422.96576444318879</v>
      </c>
      <c r="AK27" s="114">
        <v>428.90444132304634</v>
      </c>
      <c r="AL27" s="114">
        <v>438.80223612280895</v>
      </c>
      <c r="AM27" s="114">
        <v>447.38032494926989</v>
      </c>
      <c r="AN27" s="114">
        <v>455.95841377573089</v>
      </c>
      <c r="AO27" s="114">
        <v>463.87664961554094</v>
      </c>
      <c r="AP27" s="114">
        <v>469.81532649539849</v>
      </c>
      <c r="AQ27" s="114">
        <v>477.07370934855766</v>
      </c>
      <c r="AR27" s="114">
        <v>492.91018102817799</v>
      </c>
      <c r="AS27" s="114">
        <v>502.14812284128971</v>
      </c>
      <c r="AT27" s="114">
        <v>512.04591764105226</v>
      </c>
      <c r="AU27" s="114">
        <v>524.58312438741825</v>
      </c>
      <c r="AV27" s="114">
        <v>546.35827294689602</v>
      </c>
      <c r="AW27" s="114">
        <v>562.19474462651613</v>
      </c>
      <c r="AX27" s="114">
        <v>594.52754097240734</v>
      </c>
      <c r="AY27" s="114">
        <v>627.52019030494944</v>
      </c>
      <c r="AZ27" s="114">
        <v>644.67636795787121</v>
      </c>
      <c r="BA27" s="114">
        <v>651.27489782437954</v>
      </c>
      <c r="BB27" s="114">
        <v>655.89386873093554</v>
      </c>
      <c r="BC27" s="114">
        <v>649.29533886442709</v>
      </c>
      <c r="BD27" s="114">
        <v>644.67636795787121</v>
      </c>
      <c r="BE27" s="114">
        <v>642.03695601126788</v>
      </c>
      <c r="BF27" s="114">
        <v>649.95519185107798</v>
      </c>
      <c r="BG27" s="114">
        <v>653.25445678433221</v>
      </c>
      <c r="BH27" s="114">
        <v>647.97563289112543</v>
      </c>
      <c r="BI27" s="114">
        <v>655.89386873093554</v>
      </c>
      <c r="BJ27" s="114">
        <v>655.89386873093554</v>
      </c>
      <c r="BK27" s="114">
        <v>644.67636795787121</v>
      </c>
      <c r="BL27" s="114">
        <v>632.7990141981561</v>
      </c>
      <c r="BM27" s="114">
        <v>623.56107238504433</v>
      </c>
      <c r="BN27" s="114">
        <v>611.02386563867844</v>
      </c>
      <c r="BO27" s="114">
        <v>605.08518875882066</v>
      </c>
      <c r="BP27" s="114">
        <v>596.50709993235989</v>
      </c>
      <c r="BQ27" s="114">
        <v>580.0107752660889</v>
      </c>
      <c r="BR27" s="114">
        <v>573.41224539958034</v>
      </c>
      <c r="BS27" s="114">
        <v>564.17430358646868</v>
      </c>
      <c r="BT27" s="114">
        <v>551.6370968401028</v>
      </c>
      <c r="BU27" s="114">
        <v>543.0590080136418</v>
      </c>
      <c r="BV27" s="114">
        <v>537.78018412043502</v>
      </c>
      <c r="BW27" s="114">
        <v>535.80062516048258</v>
      </c>
      <c r="BX27" s="114">
        <v>539.0998900937368</v>
      </c>
      <c r="BY27" s="114">
        <v>549.65753788015013</v>
      </c>
      <c r="BZ27" s="114">
        <v>560.87503865321446</v>
      </c>
      <c r="CA27" s="114">
        <v>563.51445059981779</v>
      </c>
      <c r="CB27" s="114">
        <v>565.49400955977035</v>
      </c>
      <c r="CC27" s="114">
        <v>574.07209838623123</v>
      </c>
      <c r="CD27" s="114">
        <v>577.37136331948545</v>
      </c>
      <c r="CE27" s="114">
        <v>577.37136331948545</v>
      </c>
      <c r="CF27" s="114">
        <v>585.28959915929545</v>
      </c>
      <c r="CG27" s="114">
        <v>591.22827603915312</v>
      </c>
      <c r="CH27" s="114">
        <v>597.16695291901078</v>
      </c>
      <c r="CI27" s="114">
        <v>603.76548278551911</v>
      </c>
      <c r="CJ27" s="114">
        <v>448.7479977304402</v>
      </c>
      <c r="CK27" s="114">
        <v>454.55077356316144</v>
      </c>
      <c r="CL27" s="114">
        <v>456.96859682679525</v>
      </c>
      <c r="CM27" s="114">
        <v>460.35354939588257</v>
      </c>
      <c r="CN27" s="114">
        <v>460.83711404860935</v>
      </c>
      <c r="CO27" s="114">
        <v>463.73850196497</v>
      </c>
      <c r="CP27" s="114">
        <v>466.63988988133065</v>
      </c>
      <c r="CQ27" s="114">
        <v>472.44266571405183</v>
      </c>
      <c r="CR27" s="114">
        <v>479.69613550495325</v>
      </c>
      <c r="CS27" s="114">
        <v>484.04821737949419</v>
      </c>
      <c r="CT27" s="114">
        <v>485.98247599040133</v>
      </c>
      <c r="CU27" s="114">
        <v>490.33455786494227</v>
      </c>
      <c r="CV27" s="114">
        <v>496.62089835039012</v>
      </c>
      <c r="CW27" s="114">
        <v>505.32506209947195</v>
      </c>
      <c r="CX27" s="114">
        <v>515.9634844594608</v>
      </c>
      <c r="CY27" s="114">
        <v>527.56903612490316</v>
      </c>
      <c r="CZ27" s="114">
        <v>535.3060705685316</v>
      </c>
      <c r="DA27" s="114">
        <v>541.5924110539795</v>
      </c>
      <c r="DB27" s="114">
        <v>539.17458779034575</v>
      </c>
      <c r="DC27" s="114">
        <v>539.65815244307259</v>
      </c>
      <c r="DD27" s="114">
        <v>544.97736362306682</v>
      </c>
      <c r="DE27" s="114">
        <v>542.07597570670634</v>
      </c>
      <c r="DF27" s="114">
        <v>531.92111799944416</v>
      </c>
      <c r="DG27" s="114">
        <v>529.01973008308357</v>
      </c>
      <c r="DH27" s="114">
        <v>529.01973008308357</v>
      </c>
      <c r="DI27" s="114">
        <v>523.70051890308923</v>
      </c>
      <c r="DJ27" s="114">
        <v>521.76626029218198</v>
      </c>
      <c r="DK27" s="114">
        <v>521.76626029218198</v>
      </c>
      <c r="DL27" s="114">
        <v>529.50329473581041</v>
      </c>
      <c r="DM27" s="114">
        <v>528.05260077763</v>
      </c>
      <c r="DN27" s="114">
        <v>524.18408355581585</v>
      </c>
      <c r="DO27" s="114">
        <v>527.56903612490316</v>
      </c>
      <c r="DP27" s="114">
        <v>531.43755334671744</v>
      </c>
      <c r="DQ27" s="114">
        <v>553.19796271942198</v>
      </c>
      <c r="DR27" s="114">
        <v>567.70490230122505</v>
      </c>
      <c r="DS27" s="114">
        <v>568.6720316066785</v>
      </c>
      <c r="DT27" s="114">
        <v>571.08985487031237</v>
      </c>
      <c r="DU27" s="114">
        <v>571.57341952303909</v>
      </c>
      <c r="DV27" s="114">
        <v>576.40906605030682</v>
      </c>
      <c r="DW27" s="114">
        <v>577.37619535576039</v>
      </c>
      <c r="DX27" s="114">
        <v>570.60629021758564</v>
      </c>
      <c r="DY27" s="114">
        <v>567.22133764849821</v>
      </c>
      <c r="DZ27" s="114">
        <v>564.80351438486446</v>
      </c>
      <c r="EA27" s="114">
        <v>559.48430320487</v>
      </c>
      <c r="EB27" s="114">
        <v>552.23083341396841</v>
      </c>
    </row>
    <row r="28" spans="1:132" x14ac:dyDescent="0.35">
      <c r="A28" s="114" t="s">
        <v>136</v>
      </c>
      <c r="B28" s="115"/>
      <c r="C28" s="114">
        <v>517.74055695971504</v>
      </c>
      <c r="D28" s="114">
        <v>511.76202858835575</v>
      </c>
      <c r="E28" s="114">
        <v>505.18564737986054</v>
      </c>
      <c r="F28" s="114">
        <v>503.98994170558865</v>
      </c>
      <c r="G28" s="114">
        <v>487.84791510291859</v>
      </c>
      <c r="H28" s="114">
        <v>471.70588850024848</v>
      </c>
      <c r="I28" s="114">
        <v>458.55312608325801</v>
      </c>
      <c r="J28" s="114">
        <v>445.99821650340346</v>
      </c>
      <c r="K28" s="114">
        <v>427.46477855218967</v>
      </c>
      <c r="L28" s="114">
        <v>417.89913315801482</v>
      </c>
      <c r="M28" s="114">
        <v>420.88839734369446</v>
      </c>
      <c r="N28" s="114">
        <v>407.13778208956802</v>
      </c>
      <c r="O28" s="114">
        <v>398.76784236966506</v>
      </c>
      <c r="P28" s="114">
        <v>387.40863846408234</v>
      </c>
      <c r="Q28" s="114">
        <v>373.06017037282004</v>
      </c>
      <c r="R28" s="114">
        <v>368.2773476757327</v>
      </c>
      <c r="S28" s="114">
        <v>365.28808349005305</v>
      </c>
      <c r="T28" s="114">
        <v>362.89667214150933</v>
      </c>
      <c r="U28" s="114">
        <v>358.11384944442187</v>
      </c>
      <c r="V28" s="114">
        <v>351.53746823592661</v>
      </c>
      <c r="W28" s="114">
        <v>355.12458525874223</v>
      </c>
      <c r="X28" s="114">
        <v>355.12458525874223</v>
      </c>
      <c r="Y28" s="114">
        <v>350.34176256165483</v>
      </c>
      <c r="Z28" s="114">
        <v>355.72243809587815</v>
      </c>
      <c r="AA28" s="114">
        <v>365.88593632718892</v>
      </c>
      <c r="AB28" s="114">
        <v>364.09237781578111</v>
      </c>
      <c r="AC28" s="114">
        <v>367.08164200146092</v>
      </c>
      <c r="AD28" s="114">
        <v>372.46231753568418</v>
      </c>
      <c r="AE28" s="114">
        <v>376.64728739563566</v>
      </c>
      <c r="AF28" s="114">
        <v>376.64728739563566</v>
      </c>
      <c r="AG28" s="114">
        <v>376.64728739563566</v>
      </c>
      <c r="AH28" s="114">
        <v>379.03869874417938</v>
      </c>
      <c r="AI28" s="114">
        <v>380.83225725558714</v>
      </c>
      <c r="AJ28" s="114">
        <v>496.98477322074689</v>
      </c>
      <c r="AK28" s="114">
        <v>503.96271855457951</v>
      </c>
      <c r="AL28" s="114">
        <v>515.59262744430043</v>
      </c>
      <c r="AM28" s="114">
        <v>525.67188181539211</v>
      </c>
      <c r="AN28" s="114">
        <v>535.75113618648379</v>
      </c>
      <c r="AO28" s="114">
        <v>545.05506329826062</v>
      </c>
      <c r="AP28" s="114">
        <v>552.03300863209324</v>
      </c>
      <c r="AQ28" s="114">
        <v>560.56160848455522</v>
      </c>
      <c r="AR28" s="114">
        <v>579.16946270810911</v>
      </c>
      <c r="AS28" s="114">
        <v>590.02404433851541</v>
      </c>
      <c r="AT28" s="114">
        <v>601.65395322823645</v>
      </c>
      <c r="AU28" s="114">
        <v>616.38517115521631</v>
      </c>
      <c r="AV28" s="114">
        <v>641.97097071260271</v>
      </c>
      <c r="AW28" s="114">
        <v>660.57882493615648</v>
      </c>
      <c r="AX28" s="114">
        <v>698.56986064257853</v>
      </c>
      <c r="AY28" s="114">
        <v>737.33622360831555</v>
      </c>
      <c r="AZ28" s="114">
        <v>757.49473235049868</v>
      </c>
      <c r="BA28" s="114">
        <v>765.24800494364615</v>
      </c>
      <c r="BB28" s="114">
        <v>770.67529575884919</v>
      </c>
      <c r="BC28" s="114">
        <v>762.92202316570194</v>
      </c>
      <c r="BD28" s="114">
        <v>757.49473235049868</v>
      </c>
      <c r="BE28" s="114">
        <v>754.39342331323962</v>
      </c>
      <c r="BF28" s="114">
        <v>763.69735042501645</v>
      </c>
      <c r="BG28" s="114">
        <v>767.57398672159024</v>
      </c>
      <c r="BH28" s="114">
        <v>761.37136864707236</v>
      </c>
      <c r="BI28" s="114">
        <v>770.67529575884919</v>
      </c>
      <c r="BJ28" s="114">
        <v>770.67529575884919</v>
      </c>
      <c r="BK28" s="114">
        <v>757.49473235049868</v>
      </c>
      <c r="BL28" s="114">
        <v>743.53884168283332</v>
      </c>
      <c r="BM28" s="114">
        <v>732.68426005242713</v>
      </c>
      <c r="BN28" s="114">
        <v>717.95304212544727</v>
      </c>
      <c r="BO28" s="114">
        <v>710.97509679161453</v>
      </c>
      <c r="BP28" s="114">
        <v>700.89584242052285</v>
      </c>
      <c r="BQ28" s="114">
        <v>681.51266093765446</v>
      </c>
      <c r="BR28" s="114">
        <v>673.7593883445071</v>
      </c>
      <c r="BS28" s="114">
        <v>662.9048067141008</v>
      </c>
      <c r="BT28" s="114">
        <v>648.17358878712082</v>
      </c>
      <c r="BU28" s="114">
        <v>638.09433441602914</v>
      </c>
      <c r="BV28" s="114">
        <v>631.89171634151114</v>
      </c>
      <c r="BW28" s="114">
        <v>629.56573456356693</v>
      </c>
      <c r="BX28" s="114">
        <v>633.44237086014073</v>
      </c>
      <c r="BY28" s="114">
        <v>645.8476070091765</v>
      </c>
      <c r="BZ28" s="114">
        <v>659.02817041752689</v>
      </c>
      <c r="CA28" s="114">
        <v>662.12947945478584</v>
      </c>
      <c r="CB28" s="114">
        <v>664.45546123273027</v>
      </c>
      <c r="CC28" s="114">
        <v>674.53471560382184</v>
      </c>
      <c r="CD28" s="114">
        <v>678.41135190039552</v>
      </c>
      <c r="CE28" s="114">
        <v>678.41135190039552</v>
      </c>
      <c r="CF28" s="114">
        <v>687.71527901217223</v>
      </c>
      <c r="CG28" s="114">
        <v>694.69322434600497</v>
      </c>
      <c r="CH28" s="114">
        <v>701.6711696798377</v>
      </c>
      <c r="CI28" s="114">
        <v>709.42444227298495</v>
      </c>
      <c r="CJ28" s="114">
        <v>527.2788973332672</v>
      </c>
      <c r="CK28" s="114">
        <v>534.09715893671466</v>
      </c>
      <c r="CL28" s="114">
        <v>536.93810127148447</v>
      </c>
      <c r="CM28" s="114">
        <v>540.91542054016213</v>
      </c>
      <c r="CN28" s="114">
        <v>541.48360900711589</v>
      </c>
      <c r="CO28" s="114">
        <v>544.89273980883968</v>
      </c>
      <c r="CP28" s="114">
        <v>548.30187061056347</v>
      </c>
      <c r="CQ28" s="114">
        <v>555.12013221401082</v>
      </c>
      <c r="CR28" s="114">
        <v>563.64295921832013</v>
      </c>
      <c r="CS28" s="114">
        <v>568.75665542090564</v>
      </c>
      <c r="CT28" s="114">
        <v>571.02940928872158</v>
      </c>
      <c r="CU28" s="114">
        <v>576.1431054913071</v>
      </c>
      <c r="CV28" s="114">
        <v>583.52955556170843</v>
      </c>
      <c r="CW28" s="114">
        <v>593.75694796687958</v>
      </c>
      <c r="CX28" s="114">
        <v>606.25709423986655</v>
      </c>
      <c r="CY28" s="114">
        <v>619.89361744676137</v>
      </c>
      <c r="CZ28" s="114">
        <v>628.98463291802454</v>
      </c>
      <c r="DA28" s="114">
        <v>636.37108298842588</v>
      </c>
      <c r="DB28" s="114">
        <v>633.5301406536563</v>
      </c>
      <c r="DC28" s="114">
        <v>634.09832912061017</v>
      </c>
      <c r="DD28" s="114">
        <v>640.34840225710366</v>
      </c>
      <c r="DE28" s="114">
        <v>636.93927145537998</v>
      </c>
      <c r="DF28" s="114">
        <v>625.007313649347</v>
      </c>
      <c r="DG28" s="114">
        <v>621.59818284762332</v>
      </c>
      <c r="DH28" s="114">
        <v>621.59818284762332</v>
      </c>
      <c r="DI28" s="114">
        <v>615.34810971112972</v>
      </c>
      <c r="DJ28" s="114">
        <v>613.0753558433139</v>
      </c>
      <c r="DK28" s="114">
        <v>613.0753558433139</v>
      </c>
      <c r="DL28" s="114">
        <v>622.16637131457719</v>
      </c>
      <c r="DM28" s="114">
        <v>620.46180591371524</v>
      </c>
      <c r="DN28" s="114">
        <v>615.91629817808371</v>
      </c>
      <c r="DO28" s="114">
        <v>619.89361744676137</v>
      </c>
      <c r="DP28" s="114">
        <v>624.43912518239301</v>
      </c>
      <c r="DQ28" s="114">
        <v>650.00760619532093</v>
      </c>
      <c r="DR28" s="114">
        <v>667.05326020393932</v>
      </c>
      <c r="DS28" s="114">
        <v>668.18963713784717</v>
      </c>
      <c r="DT28" s="114">
        <v>671.03057947261709</v>
      </c>
      <c r="DU28" s="114">
        <v>671.59876793957108</v>
      </c>
      <c r="DV28" s="114">
        <v>677.28065260911058</v>
      </c>
      <c r="DW28" s="114">
        <v>678.41702954301843</v>
      </c>
      <c r="DX28" s="114">
        <v>670.46239100566299</v>
      </c>
      <c r="DY28" s="114">
        <v>666.48507173698545</v>
      </c>
      <c r="DZ28" s="114">
        <v>663.64412940221564</v>
      </c>
      <c r="EA28" s="114">
        <v>657.39405626572216</v>
      </c>
      <c r="EB28" s="114">
        <v>648.87122926141296</v>
      </c>
    </row>
    <row r="29" spans="1:132" x14ac:dyDescent="0.35">
      <c r="A29" s="114" t="s">
        <v>137</v>
      </c>
      <c r="B29" s="115"/>
      <c r="C29" s="114">
        <v>110.15756531057767</v>
      </c>
      <c r="D29" s="114">
        <v>108.8855379975225</v>
      </c>
      <c r="E29" s="114">
        <v>107.48630795316181</v>
      </c>
      <c r="F29" s="114">
        <v>107.23190249055077</v>
      </c>
      <c r="G29" s="114">
        <v>103.79742874530183</v>
      </c>
      <c r="H29" s="114">
        <v>100.36295500005288</v>
      </c>
      <c r="I29" s="114">
        <v>97.564494911331508</v>
      </c>
      <c r="J29" s="114">
        <v>94.89323755391564</v>
      </c>
      <c r="K29" s="114">
        <v>90.949952883444624</v>
      </c>
      <c r="L29" s="114">
        <v>88.914709182556351</v>
      </c>
      <c r="M29" s="114">
        <v>89.550722839083932</v>
      </c>
      <c r="N29" s="114">
        <v>86.625060019057045</v>
      </c>
      <c r="O29" s="114">
        <v>84.844221780779804</v>
      </c>
      <c r="P29" s="114">
        <v>82.427369885974969</v>
      </c>
      <c r="Q29" s="114">
        <v>79.374504334642566</v>
      </c>
      <c r="R29" s="114">
        <v>78.356882484198437</v>
      </c>
      <c r="S29" s="114">
        <v>77.720868827670841</v>
      </c>
      <c r="T29" s="114">
        <v>77.212057902448791</v>
      </c>
      <c r="U29" s="114">
        <v>76.194436052004647</v>
      </c>
      <c r="V29" s="114">
        <v>74.795206007643955</v>
      </c>
      <c r="W29" s="114">
        <v>75.558422395477066</v>
      </c>
      <c r="X29" s="114">
        <v>75.558422395477066</v>
      </c>
      <c r="Y29" s="114">
        <v>74.540800545032937</v>
      </c>
      <c r="Z29" s="114">
        <v>75.685625126782583</v>
      </c>
      <c r="AA29" s="114">
        <v>77.848071558976358</v>
      </c>
      <c r="AB29" s="114">
        <v>77.466463365059823</v>
      </c>
      <c r="AC29" s="114">
        <v>78.102477021587404</v>
      </c>
      <c r="AD29" s="114">
        <v>79.24730160333705</v>
      </c>
      <c r="AE29" s="114">
        <v>80.137720722475677</v>
      </c>
      <c r="AF29" s="114">
        <v>80.137720722475677</v>
      </c>
      <c r="AG29" s="114">
        <v>80.137720722475677</v>
      </c>
      <c r="AH29" s="114">
        <v>80.646531647697742</v>
      </c>
      <c r="AI29" s="114">
        <v>81.028139841614291</v>
      </c>
      <c r="AJ29" s="114">
        <v>105.7414411107972</v>
      </c>
      <c r="AK29" s="114">
        <v>107.22611033076159</v>
      </c>
      <c r="AL29" s="114">
        <v>109.70055903070224</v>
      </c>
      <c r="AM29" s="114">
        <v>111.84508123731747</v>
      </c>
      <c r="AN29" s="114">
        <v>113.98960344393272</v>
      </c>
      <c r="AO29" s="114">
        <v>115.96916240388524</v>
      </c>
      <c r="AP29" s="114">
        <v>117.45383162384962</v>
      </c>
      <c r="AQ29" s="114">
        <v>119.26842733713941</v>
      </c>
      <c r="AR29" s="114">
        <v>123.2275452570445</v>
      </c>
      <c r="AS29" s="114">
        <v>125.53703071032243</v>
      </c>
      <c r="AT29" s="114">
        <v>128.01147941026306</v>
      </c>
      <c r="AU29" s="114">
        <v>131.14578109685456</v>
      </c>
      <c r="AV29" s="114">
        <v>136.58956823672401</v>
      </c>
      <c r="AW29" s="114">
        <v>140.54868615662903</v>
      </c>
      <c r="AX29" s="114">
        <v>148.63188524310183</v>
      </c>
      <c r="AY29" s="114">
        <v>156.88004757623736</v>
      </c>
      <c r="AZ29" s="114">
        <v>161.1690919894678</v>
      </c>
      <c r="BA29" s="114">
        <v>162.81872445609488</v>
      </c>
      <c r="BB29" s="114">
        <v>163.97346718273388</v>
      </c>
      <c r="BC29" s="114">
        <v>162.32383471610677</v>
      </c>
      <c r="BD29" s="114">
        <v>161.1690919894678</v>
      </c>
      <c r="BE29" s="114">
        <v>160.50923900281697</v>
      </c>
      <c r="BF29" s="114">
        <v>162.4887979627695</v>
      </c>
      <c r="BG29" s="114">
        <v>163.31361419608305</v>
      </c>
      <c r="BH29" s="114">
        <v>161.99390822278136</v>
      </c>
      <c r="BI29" s="114">
        <v>163.97346718273388</v>
      </c>
      <c r="BJ29" s="114">
        <v>163.97346718273388</v>
      </c>
      <c r="BK29" s="114">
        <v>161.1690919894678</v>
      </c>
      <c r="BL29" s="114">
        <v>158.19975354953903</v>
      </c>
      <c r="BM29" s="114">
        <v>155.89026809626108</v>
      </c>
      <c r="BN29" s="114">
        <v>152.75596640966961</v>
      </c>
      <c r="BO29" s="114">
        <v>151.27129718970517</v>
      </c>
      <c r="BP29" s="114">
        <v>149.12677498308997</v>
      </c>
      <c r="BQ29" s="114">
        <v>145.00269381652222</v>
      </c>
      <c r="BR29" s="114">
        <v>143.35306134989509</v>
      </c>
      <c r="BS29" s="114">
        <v>141.04357589661717</v>
      </c>
      <c r="BT29" s="114">
        <v>137.9092742100257</v>
      </c>
      <c r="BU29" s="114">
        <v>135.76475200341045</v>
      </c>
      <c r="BV29" s="114">
        <v>134.44504603010876</v>
      </c>
      <c r="BW29" s="114">
        <v>133.95015629012065</v>
      </c>
      <c r="BX29" s="114">
        <v>134.7749725234342</v>
      </c>
      <c r="BY29" s="114">
        <v>137.41438447003753</v>
      </c>
      <c r="BZ29" s="114">
        <v>140.21875966330362</v>
      </c>
      <c r="CA29" s="114">
        <v>140.87861264995445</v>
      </c>
      <c r="CB29" s="114">
        <v>141.37350238994259</v>
      </c>
      <c r="CC29" s="114">
        <v>143.51802459655781</v>
      </c>
      <c r="CD29" s="114">
        <v>144.34284082987136</v>
      </c>
      <c r="CE29" s="114">
        <v>144.34284082987136</v>
      </c>
      <c r="CF29" s="114">
        <v>146.32239978982386</v>
      </c>
      <c r="CG29" s="114">
        <v>147.80706900978828</v>
      </c>
      <c r="CH29" s="114">
        <v>149.2917382297527</v>
      </c>
      <c r="CI29" s="114">
        <v>150.94137069637978</v>
      </c>
      <c r="CJ29" s="114">
        <v>112.18699943261005</v>
      </c>
      <c r="CK29" s="114">
        <v>113.63769339079036</v>
      </c>
      <c r="CL29" s="114">
        <v>114.24214920669881</v>
      </c>
      <c r="CM29" s="114">
        <v>115.08838734897064</v>
      </c>
      <c r="CN29" s="114">
        <v>115.20927851215234</v>
      </c>
      <c r="CO29" s="114">
        <v>115.9346254912425</v>
      </c>
      <c r="CP29" s="114">
        <v>116.65997247033266</v>
      </c>
      <c r="CQ29" s="114">
        <v>118.11066642851296</v>
      </c>
      <c r="CR29" s="114">
        <v>119.92403387623831</v>
      </c>
      <c r="CS29" s="114">
        <v>121.01205434487355</v>
      </c>
      <c r="CT29" s="114">
        <v>121.49561899760033</v>
      </c>
      <c r="CU29" s="114">
        <v>122.58363946623557</v>
      </c>
      <c r="CV29" s="114">
        <v>124.15522458759753</v>
      </c>
      <c r="CW29" s="114">
        <v>126.33126552486799</v>
      </c>
      <c r="CX29" s="114">
        <v>128.9908711148652</v>
      </c>
      <c r="CY29" s="114">
        <v>131.89225903122579</v>
      </c>
      <c r="CZ29" s="114">
        <v>133.8265176421329</v>
      </c>
      <c r="DA29" s="114">
        <v>135.39810276349488</v>
      </c>
      <c r="DB29" s="114">
        <v>134.79364694758644</v>
      </c>
      <c r="DC29" s="114">
        <v>134.91453811076815</v>
      </c>
      <c r="DD29" s="114">
        <v>136.24434090576671</v>
      </c>
      <c r="DE29" s="114">
        <v>135.51899392667659</v>
      </c>
      <c r="DF29" s="114">
        <v>132.98027949986104</v>
      </c>
      <c r="DG29" s="114">
        <v>132.25493252077089</v>
      </c>
      <c r="DH29" s="114">
        <v>132.25493252077089</v>
      </c>
      <c r="DI29" s="114">
        <v>130.92512972577231</v>
      </c>
      <c r="DJ29" s="114">
        <v>130.4415650730455</v>
      </c>
      <c r="DK29" s="114">
        <v>130.4415650730455</v>
      </c>
      <c r="DL29" s="114">
        <v>132.3758236839526</v>
      </c>
      <c r="DM29" s="114">
        <v>132.0131501944075</v>
      </c>
      <c r="DN29" s="114">
        <v>131.04602088895396</v>
      </c>
      <c r="DO29" s="114">
        <v>131.89225903122579</v>
      </c>
      <c r="DP29" s="114">
        <v>132.85938833667936</v>
      </c>
      <c r="DQ29" s="114">
        <v>138.2994906798555</v>
      </c>
      <c r="DR29" s="114">
        <v>141.92622557530626</v>
      </c>
      <c r="DS29" s="114">
        <v>142.16800790166963</v>
      </c>
      <c r="DT29" s="114">
        <v>142.77246371757809</v>
      </c>
      <c r="DU29" s="114">
        <v>142.89335488075977</v>
      </c>
      <c r="DV29" s="114">
        <v>144.1022665125767</v>
      </c>
      <c r="DW29" s="114">
        <v>144.3440488389401</v>
      </c>
      <c r="DX29" s="114">
        <v>142.65157255439641</v>
      </c>
      <c r="DY29" s="114">
        <v>141.80533441212455</v>
      </c>
      <c r="DZ29" s="114">
        <v>141.20087859621611</v>
      </c>
      <c r="EA29" s="114">
        <v>139.8710758012175</v>
      </c>
      <c r="EB29" s="114">
        <v>138.0577083534921</v>
      </c>
    </row>
    <row r="30" spans="1:132" x14ac:dyDescent="0.35">
      <c r="A30" s="114" t="s">
        <v>138</v>
      </c>
      <c r="B30" s="115"/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4">
        <v>0</v>
      </c>
      <c r="P30" s="114">
        <v>0</v>
      </c>
      <c r="Q30" s="114">
        <v>0</v>
      </c>
      <c r="R30" s="114">
        <v>0</v>
      </c>
      <c r="S30" s="114">
        <v>0</v>
      </c>
      <c r="T30" s="114">
        <v>0</v>
      </c>
      <c r="U30" s="114">
        <v>0</v>
      </c>
      <c r="V30" s="114">
        <v>0</v>
      </c>
      <c r="W30" s="114">
        <v>0</v>
      </c>
      <c r="X30" s="114">
        <v>0</v>
      </c>
      <c r="Y30" s="114">
        <v>0</v>
      </c>
      <c r="Z30" s="114">
        <v>0</v>
      </c>
      <c r="AA30" s="114">
        <v>0</v>
      </c>
      <c r="AB30" s="114">
        <v>0</v>
      </c>
      <c r="AC30" s="114">
        <v>0</v>
      </c>
      <c r="AD30" s="114">
        <v>0</v>
      </c>
      <c r="AE30" s="114">
        <v>0</v>
      </c>
      <c r="AF30" s="114">
        <v>0</v>
      </c>
      <c r="AG30" s="114">
        <v>0</v>
      </c>
      <c r="AH30" s="114">
        <v>0</v>
      </c>
      <c r="AI30" s="114">
        <v>0</v>
      </c>
      <c r="AJ30" s="114">
        <v>0</v>
      </c>
      <c r="AK30" s="114">
        <v>0</v>
      </c>
      <c r="AL30" s="114">
        <v>0</v>
      </c>
      <c r="AM30" s="114">
        <v>0</v>
      </c>
      <c r="AN30" s="114">
        <v>0</v>
      </c>
      <c r="AO30" s="114">
        <v>0</v>
      </c>
      <c r="AP30" s="114">
        <v>0</v>
      </c>
      <c r="AQ30" s="114">
        <v>0</v>
      </c>
      <c r="AR30" s="114">
        <v>0</v>
      </c>
      <c r="AS30" s="114">
        <v>0</v>
      </c>
      <c r="AT30" s="114">
        <v>0</v>
      </c>
      <c r="AU30" s="114">
        <v>0</v>
      </c>
      <c r="AV30" s="114">
        <v>0</v>
      </c>
      <c r="AW30" s="114">
        <v>0</v>
      </c>
      <c r="AX30" s="114">
        <v>0</v>
      </c>
      <c r="AY30" s="114">
        <v>0</v>
      </c>
      <c r="AZ30" s="114">
        <v>0</v>
      </c>
      <c r="BA30" s="114">
        <v>0</v>
      </c>
      <c r="BB30" s="114">
        <v>0</v>
      </c>
      <c r="BC30" s="114">
        <v>0</v>
      </c>
      <c r="BD30" s="114">
        <v>0</v>
      </c>
      <c r="BE30" s="114">
        <v>0</v>
      </c>
      <c r="BF30" s="114">
        <v>0</v>
      </c>
      <c r="BG30" s="114">
        <v>0</v>
      </c>
      <c r="BH30" s="114">
        <v>0</v>
      </c>
      <c r="BI30" s="114">
        <v>0</v>
      </c>
      <c r="BJ30" s="114">
        <v>0</v>
      </c>
      <c r="BK30" s="114">
        <v>0</v>
      </c>
      <c r="BL30" s="114">
        <v>0</v>
      </c>
      <c r="BM30" s="114">
        <v>0</v>
      </c>
      <c r="BN30" s="114">
        <v>0</v>
      </c>
      <c r="BO30" s="114">
        <v>0</v>
      </c>
      <c r="BP30" s="114">
        <v>0</v>
      </c>
      <c r="BQ30" s="114">
        <v>0</v>
      </c>
      <c r="BR30" s="114">
        <v>0</v>
      </c>
      <c r="BS30" s="114">
        <v>0</v>
      </c>
      <c r="BT30" s="114">
        <v>0</v>
      </c>
      <c r="BU30" s="114">
        <v>0</v>
      </c>
      <c r="BV30" s="114">
        <v>0</v>
      </c>
      <c r="BW30" s="114">
        <v>0</v>
      </c>
      <c r="BX30" s="114">
        <v>0</v>
      </c>
      <c r="BY30" s="114">
        <v>0</v>
      </c>
      <c r="BZ30" s="114">
        <v>0</v>
      </c>
      <c r="CA30" s="114">
        <v>0</v>
      </c>
      <c r="CB30" s="114">
        <v>0</v>
      </c>
      <c r="CC30" s="114">
        <v>0</v>
      </c>
      <c r="CD30" s="114">
        <v>0</v>
      </c>
      <c r="CE30" s="114">
        <v>0</v>
      </c>
      <c r="CF30" s="114">
        <v>0</v>
      </c>
      <c r="CG30" s="114">
        <v>0</v>
      </c>
      <c r="CH30" s="114">
        <v>0</v>
      </c>
      <c r="CI30" s="114">
        <v>0</v>
      </c>
      <c r="CJ30" s="114">
        <v>0</v>
      </c>
      <c r="CK30" s="114">
        <v>0</v>
      </c>
      <c r="CL30" s="114">
        <v>0</v>
      </c>
      <c r="CM30" s="114">
        <v>0</v>
      </c>
      <c r="CN30" s="114">
        <v>0</v>
      </c>
      <c r="CO30" s="114">
        <v>0</v>
      </c>
      <c r="CP30" s="114">
        <v>0</v>
      </c>
      <c r="CQ30" s="114">
        <v>0</v>
      </c>
      <c r="CR30" s="114">
        <v>0</v>
      </c>
      <c r="CS30" s="114">
        <v>0</v>
      </c>
      <c r="CT30" s="114">
        <v>0</v>
      </c>
      <c r="CU30" s="114">
        <v>0</v>
      </c>
      <c r="CV30" s="114">
        <v>0</v>
      </c>
      <c r="CW30" s="114">
        <v>0</v>
      </c>
      <c r="CX30" s="114">
        <v>0</v>
      </c>
      <c r="CY30" s="114">
        <v>0</v>
      </c>
      <c r="CZ30" s="114">
        <v>0</v>
      </c>
      <c r="DA30" s="114">
        <v>0</v>
      </c>
      <c r="DB30" s="114">
        <v>0</v>
      </c>
      <c r="DC30" s="114">
        <v>0</v>
      </c>
      <c r="DD30" s="114">
        <v>0</v>
      </c>
      <c r="DE30" s="114">
        <v>0</v>
      </c>
      <c r="DF30" s="114">
        <v>0</v>
      </c>
      <c r="DG30" s="114">
        <v>0</v>
      </c>
      <c r="DH30" s="114">
        <v>0</v>
      </c>
      <c r="DI30" s="114">
        <v>0</v>
      </c>
      <c r="DJ30" s="114">
        <v>0</v>
      </c>
      <c r="DK30" s="114">
        <v>0</v>
      </c>
      <c r="DL30" s="114">
        <v>0</v>
      </c>
      <c r="DM30" s="114">
        <v>0</v>
      </c>
      <c r="DN30" s="114">
        <v>0</v>
      </c>
      <c r="DO30" s="114">
        <v>0</v>
      </c>
      <c r="DP30" s="114">
        <v>0</v>
      </c>
      <c r="DQ30" s="114">
        <v>0</v>
      </c>
      <c r="DR30" s="114">
        <v>0</v>
      </c>
      <c r="DS30" s="114">
        <v>0</v>
      </c>
      <c r="DT30" s="114">
        <v>0</v>
      </c>
      <c r="DU30" s="114">
        <v>0</v>
      </c>
      <c r="DV30" s="114">
        <v>0</v>
      </c>
      <c r="DW30" s="114">
        <v>0</v>
      </c>
      <c r="DX30" s="114">
        <v>0</v>
      </c>
      <c r="DY30" s="114">
        <v>0</v>
      </c>
      <c r="DZ30" s="114">
        <v>0</v>
      </c>
      <c r="EA30" s="114">
        <v>0</v>
      </c>
      <c r="EB30" s="114">
        <v>0</v>
      </c>
    </row>
    <row r="31" spans="1:132" x14ac:dyDescent="0.35">
      <c r="A31" s="114" t="s">
        <v>139</v>
      </c>
      <c r="B31" s="115"/>
      <c r="C31" s="114">
        <v>462.66177430442622</v>
      </c>
      <c r="D31" s="114">
        <v>457.31925958959454</v>
      </c>
      <c r="E31" s="114">
        <v>451.44249340327963</v>
      </c>
      <c r="F31" s="114">
        <v>450.37399046031328</v>
      </c>
      <c r="G31" s="114">
        <v>435.94920073026765</v>
      </c>
      <c r="H31" s="114">
        <v>421.52441100022202</v>
      </c>
      <c r="I31" s="114">
        <v>409.77087862759231</v>
      </c>
      <c r="J31" s="114">
        <v>398.55159772644566</v>
      </c>
      <c r="K31" s="114">
        <v>381.98980211046739</v>
      </c>
      <c r="L31" s="114">
        <v>373.44177856673662</v>
      </c>
      <c r="M31" s="114">
        <v>376.11303592415248</v>
      </c>
      <c r="N31" s="114">
        <v>363.8252520800396</v>
      </c>
      <c r="O31" s="114">
        <v>356.34573147927517</v>
      </c>
      <c r="P31" s="114">
        <v>346.19495352109487</v>
      </c>
      <c r="Q31" s="114">
        <v>333.37291820549882</v>
      </c>
      <c r="R31" s="114">
        <v>329.09890643363343</v>
      </c>
      <c r="S31" s="114">
        <v>326.42764907621756</v>
      </c>
      <c r="T31" s="114">
        <v>324.29064319028487</v>
      </c>
      <c r="U31" s="114">
        <v>320.01663141841954</v>
      </c>
      <c r="V31" s="114">
        <v>314.13986523210463</v>
      </c>
      <c r="W31" s="114">
        <v>317.34537406100361</v>
      </c>
      <c r="X31" s="114">
        <v>317.34537406100361</v>
      </c>
      <c r="Y31" s="114">
        <v>313.07136228913828</v>
      </c>
      <c r="Z31" s="114">
        <v>317.87962553248684</v>
      </c>
      <c r="AA31" s="114">
        <v>326.96190054770074</v>
      </c>
      <c r="AB31" s="114">
        <v>325.35914613325122</v>
      </c>
      <c r="AC31" s="114">
        <v>328.03040349066708</v>
      </c>
      <c r="AD31" s="114">
        <v>332.83866673401565</v>
      </c>
      <c r="AE31" s="114">
        <v>336.57842703439786</v>
      </c>
      <c r="AF31" s="114">
        <v>336.57842703439786</v>
      </c>
      <c r="AG31" s="114">
        <v>336.57842703439786</v>
      </c>
      <c r="AH31" s="114">
        <v>338.7154329203305</v>
      </c>
      <c r="AI31" s="114">
        <v>340.31818733478002</v>
      </c>
      <c r="AJ31" s="114">
        <v>444.11405266534825</v>
      </c>
      <c r="AK31" s="114">
        <v>450.34966338919867</v>
      </c>
      <c r="AL31" s="114">
        <v>460.74234792894941</v>
      </c>
      <c r="AM31" s="114">
        <v>469.74934119673338</v>
      </c>
      <c r="AN31" s="114">
        <v>478.75633446451735</v>
      </c>
      <c r="AO31" s="114">
        <v>487.07048209631796</v>
      </c>
      <c r="AP31" s="114">
        <v>493.30609282016837</v>
      </c>
      <c r="AQ31" s="114">
        <v>500.92739481598556</v>
      </c>
      <c r="AR31" s="114">
        <v>517.55569007958673</v>
      </c>
      <c r="AS31" s="114">
        <v>527.25552898335411</v>
      </c>
      <c r="AT31" s="114">
        <v>537.64821352310491</v>
      </c>
      <c r="AU31" s="114">
        <v>550.81228060678916</v>
      </c>
      <c r="AV31" s="114">
        <v>573.67618659424079</v>
      </c>
      <c r="AW31" s="114">
        <v>590.30448185784201</v>
      </c>
      <c r="AX31" s="114">
        <v>624.25391802102774</v>
      </c>
      <c r="AY31" s="114">
        <v>658.89619982019678</v>
      </c>
      <c r="AZ31" s="114">
        <v>676.91018635576472</v>
      </c>
      <c r="BA31" s="114">
        <v>683.83864271559867</v>
      </c>
      <c r="BB31" s="114">
        <v>688.68856216748225</v>
      </c>
      <c r="BC31" s="114">
        <v>681.76010580764853</v>
      </c>
      <c r="BD31" s="114">
        <v>676.91018635576472</v>
      </c>
      <c r="BE31" s="114">
        <v>674.13880381183117</v>
      </c>
      <c r="BF31" s="114">
        <v>682.45295144363183</v>
      </c>
      <c r="BG31" s="114">
        <v>685.91717962354869</v>
      </c>
      <c r="BH31" s="114">
        <v>680.37441453568169</v>
      </c>
      <c r="BI31" s="114">
        <v>688.68856216748225</v>
      </c>
      <c r="BJ31" s="114">
        <v>688.68856216748225</v>
      </c>
      <c r="BK31" s="114">
        <v>676.91018635576472</v>
      </c>
      <c r="BL31" s="114">
        <v>664.43896490806389</v>
      </c>
      <c r="BM31" s="114">
        <v>654.73912600429651</v>
      </c>
      <c r="BN31" s="114">
        <v>641.57505892061226</v>
      </c>
      <c r="BO31" s="114">
        <v>635.33944819676174</v>
      </c>
      <c r="BP31" s="114">
        <v>626.33245492897788</v>
      </c>
      <c r="BQ31" s="114">
        <v>609.01131402939325</v>
      </c>
      <c r="BR31" s="114">
        <v>602.08285766955942</v>
      </c>
      <c r="BS31" s="114">
        <v>592.38301876579214</v>
      </c>
      <c r="BT31" s="114">
        <v>579.21895168210779</v>
      </c>
      <c r="BU31" s="114">
        <v>570.21195841432382</v>
      </c>
      <c r="BV31" s="114">
        <v>564.66919332645682</v>
      </c>
      <c r="BW31" s="114">
        <v>562.59065641850668</v>
      </c>
      <c r="BX31" s="114">
        <v>566.05488459842354</v>
      </c>
      <c r="BY31" s="114">
        <v>577.14041477415765</v>
      </c>
      <c r="BZ31" s="114">
        <v>588.91879058587517</v>
      </c>
      <c r="CA31" s="114">
        <v>591.69017312980873</v>
      </c>
      <c r="CB31" s="114">
        <v>593.76871003775886</v>
      </c>
      <c r="CC31" s="114">
        <v>602.77570330554283</v>
      </c>
      <c r="CD31" s="114">
        <v>606.23993148545969</v>
      </c>
      <c r="CE31" s="114">
        <v>606.23993148545969</v>
      </c>
      <c r="CF31" s="114">
        <v>614.55407911726036</v>
      </c>
      <c r="CG31" s="114">
        <v>620.78968984111077</v>
      </c>
      <c r="CH31" s="114">
        <v>627.0253005649613</v>
      </c>
      <c r="CI31" s="114">
        <v>633.95375692479502</v>
      </c>
      <c r="CJ31" s="114">
        <v>471.18539761696218</v>
      </c>
      <c r="CK31" s="114">
        <v>477.27831224131944</v>
      </c>
      <c r="CL31" s="114">
        <v>479.81702666813499</v>
      </c>
      <c r="CM31" s="114">
        <v>483.37122686567676</v>
      </c>
      <c r="CN31" s="114">
        <v>483.87896975103985</v>
      </c>
      <c r="CO31" s="114">
        <v>486.92542706321848</v>
      </c>
      <c r="CP31" s="114">
        <v>489.97188437539705</v>
      </c>
      <c r="CQ31" s="114">
        <v>496.06479899975437</v>
      </c>
      <c r="CR31" s="114">
        <v>503.68094228020095</v>
      </c>
      <c r="CS31" s="114">
        <v>508.2506282484689</v>
      </c>
      <c r="CT31" s="114">
        <v>510.28159978992136</v>
      </c>
      <c r="CU31" s="114">
        <v>514.85128575818919</v>
      </c>
      <c r="CV31" s="114">
        <v>521.45194326790966</v>
      </c>
      <c r="CW31" s="114">
        <v>530.59131520444555</v>
      </c>
      <c r="CX31" s="114">
        <v>541.7616586824339</v>
      </c>
      <c r="CY31" s="114">
        <v>553.94748793114843</v>
      </c>
      <c r="CZ31" s="114">
        <v>562.07137409695815</v>
      </c>
      <c r="DA31" s="114">
        <v>568.6720316066785</v>
      </c>
      <c r="DB31" s="114">
        <v>566.13331717986296</v>
      </c>
      <c r="DC31" s="114">
        <v>566.64106006522604</v>
      </c>
      <c r="DD31" s="114">
        <v>572.22623180422011</v>
      </c>
      <c r="DE31" s="114">
        <v>569.17977449204159</v>
      </c>
      <c r="DF31" s="114">
        <v>558.51717389941643</v>
      </c>
      <c r="DG31" s="114">
        <v>555.47071658723769</v>
      </c>
      <c r="DH31" s="114">
        <v>555.47071658723769</v>
      </c>
      <c r="DI31" s="114">
        <v>549.88554484824363</v>
      </c>
      <c r="DJ31" s="114">
        <v>547.85457330679117</v>
      </c>
      <c r="DK31" s="114">
        <v>547.85457330679117</v>
      </c>
      <c r="DL31" s="114">
        <v>555.97845947260089</v>
      </c>
      <c r="DM31" s="114">
        <v>554.45523081651152</v>
      </c>
      <c r="DN31" s="114">
        <v>550.39328773360671</v>
      </c>
      <c r="DO31" s="114">
        <v>553.94748793114843</v>
      </c>
      <c r="DP31" s="114">
        <v>558.00943101405323</v>
      </c>
      <c r="DQ31" s="114">
        <v>580.85786085539303</v>
      </c>
      <c r="DR31" s="114">
        <v>596.09014741628619</v>
      </c>
      <c r="DS31" s="114">
        <v>597.10563318701247</v>
      </c>
      <c r="DT31" s="114">
        <v>599.6443476138279</v>
      </c>
      <c r="DU31" s="114">
        <v>600.1520904991911</v>
      </c>
      <c r="DV31" s="114">
        <v>605.22951935282208</v>
      </c>
      <c r="DW31" s="114">
        <v>606.24500512354825</v>
      </c>
      <c r="DX31" s="114">
        <v>599.13660472846482</v>
      </c>
      <c r="DY31" s="114">
        <v>595.5824045309231</v>
      </c>
      <c r="DZ31" s="114">
        <v>593.04369010410755</v>
      </c>
      <c r="EA31" s="114">
        <v>587.45851836511338</v>
      </c>
      <c r="EB31" s="114">
        <v>579.84237508466674</v>
      </c>
    </row>
    <row r="32" spans="1:132" x14ac:dyDescent="0.35">
      <c r="A32" s="114" t="s">
        <v>140</v>
      </c>
      <c r="B32" s="115"/>
      <c r="C32" s="114">
        <v>165.23634796586651</v>
      </c>
      <c r="D32" s="114">
        <v>163.32830699628377</v>
      </c>
      <c r="E32" s="114">
        <v>161.22946192974271</v>
      </c>
      <c r="F32" s="114">
        <v>160.84785373582616</v>
      </c>
      <c r="G32" s="114">
        <v>155.69614311795272</v>
      </c>
      <c r="H32" s="114">
        <v>150.54443250007932</v>
      </c>
      <c r="I32" s="114">
        <v>146.3467423669972</v>
      </c>
      <c r="J32" s="114">
        <v>142.33985633087346</v>
      </c>
      <c r="K32" s="114">
        <v>136.42492932516691</v>
      </c>
      <c r="L32" s="114">
        <v>133.3720637738345</v>
      </c>
      <c r="M32" s="114">
        <v>134.32608425862591</v>
      </c>
      <c r="N32" s="114">
        <v>129.93759002858553</v>
      </c>
      <c r="O32" s="114">
        <v>127.26633267116969</v>
      </c>
      <c r="P32" s="114">
        <v>123.64105482896244</v>
      </c>
      <c r="Q32" s="114">
        <v>119.06175650196386</v>
      </c>
      <c r="R32" s="114">
        <v>117.53532372629766</v>
      </c>
      <c r="S32" s="114">
        <v>116.58130324150626</v>
      </c>
      <c r="T32" s="114">
        <v>115.81808685367319</v>
      </c>
      <c r="U32" s="114">
        <v>114.29165407800697</v>
      </c>
      <c r="V32" s="114">
        <v>112.19280901146594</v>
      </c>
      <c r="W32" s="114">
        <v>113.3376335932156</v>
      </c>
      <c r="X32" s="114">
        <v>113.3376335932156</v>
      </c>
      <c r="Y32" s="114">
        <v>111.81120081754941</v>
      </c>
      <c r="Z32" s="114">
        <v>113.52843769017387</v>
      </c>
      <c r="AA32" s="114">
        <v>116.77210733846455</v>
      </c>
      <c r="AB32" s="114">
        <v>116.19969504758971</v>
      </c>
      <c r="AC32" s="114">
        <v>117.15371553238111</v>
      </c>
      <c r="AD32" s="114">
        <v>118.87095240500557</v>
      </c>
      <c r="AE32" s="114">
        <v>120.2065810837135</v>
      </c>
      <c r="AF32" s="114">
        <v>120.2065810837135</v>
      </c>
      <c r="AG32" s="114">
        <v>120.2065810837135</v>
      </c>
      <c r="AH32" s="114">
        <v>120.96979747154661</v>
      </c>
      <c r="AI32" s="114">
        <v>121.54220976242145</v>
      </c>
      <c r="AJ32" s="114">
        <v>158.61216166619579</v>
      </c>
      <c r="AK32" s="114">
        <v>160.83916549614239</v>
      </c>
      <c r="AL32" s="114">
        <v>164.55083854605337</v>
      </c>
      <c r="AM32" s="114">
        <v>167.76762185597622</v>
      </c>
      <c r="AN32" s="114">
        <v>170.98440516589909</v>
      </c>
      <c r="AO32" s="114">
        <v>173.95374360582784</v>
      </c>
      <c r="AP32" s="114">
        <v>176.18074743577444</v>
      </c>
      <c r="AQ32" s="114">
        <v>178.90264100570914</v>
      </c>
      <c r="AR32" s="114">
        <v>184.8413178855667</v>
      </c>
      <c r="AS32" s="114">
        <v>188.30554606548361</v>
      </c>
      <c r="AT32" s="114">
        <v>192.0172191153946</v>
      </c>
      <c r="AU32" s="114">
        <v>196.71867164528186</v>
      </c>
      <c r="AV32" s="114">
        <v>204.88435235508598</v>
      </c>
      <c r="AW32" s="114">
        <v>210.82302923494356</v>
      </c>
      <c r="AX32" s="114">
        <v>222.94782786465271</v>
      </c>
      <c r="AY32" s="114">
        <v>235.32007136435601</v>
      </c>
      <c r="AZ32" s="114">
        <v>241.75363798420173</v>
      </c>
      <c r="BA32" s="114">
        <v>244.22808668414237</v>
      </c>
      <c r="BB32" s="114">
        <v>245.9602007741008</v>
      </c>
      <c r="BC32" s="114">
        <v>243.48575207416019</v>
      </c>
      <c r="BD32" s="114">
        <v>241.75363798420173</v>
      </c>
      <c r="BE32" s="114">
        <v>240.76385850422542</v>
      </c>
      <c r="BF32" s="114">
        <v>243.7331969441542</v>
      </c>
      <c r="BG32" s="114">
        <v>244.97042129412452</v>
      </c>
      <c r="BH32" s="114">
        <v>242.99086233417205</v>
      </c>
      <c r="BI32" s="114">
        <v>245.9602007741008</v>
      </c>
      <c r="BJ32" s="114">
        <v>245.9602007741008</v>
      </c>
      <c r="BK32" s="114">
        <v>241.75363798420173</v>
      </c>
      <c r="BL32" s="114">
        <v>237.29963032430851</v>
      </c>
      <c r="BM32" s="114">
        <v>233.83540214439162</v>
      </c>
      <c r="BN32" s="114">
        <v>229.13394961450442</v>
      </c>
      <c r="BO32" s="114">
        <v>226.90694578455779</v>
      </c>
      <c r="BP32" s="114">
        <v>223.69016247463495</v>
      </c>
      <c r="BQ32" s="114">
        <v>217.50404072478332</v>
      </c>
      <c r="BR32" s="114">
        <v>215.02959202484266</v>
      </c>
      <c r="BS32" s="114">
        <v>211.5653638449258</v>
      </c>
      <c r="BT32" s="114">
        <v>206.86391131503854</v>
      </c>
      <c r="BU32" s="114">
        <v>203.64712800511566</v>
      </c>
      <c r="BV32" s="114">
        <v>201.66756904516311</v>
      </c>
      <c r="BW32" s="114">
        <v>200.92523443518095</v>
      </c>
      <c r="BX32" s="114">
        <v>202.1624587851513</v>
      </c>
      <c r="BY32" s="114">
        <v>206.1215767050563</v>
      </c>
      <c r="BZ32" s="114">
        <v>210.32813949495542</v>
      </c>
      <c r="CA32" s="114">
        <v>211.31791897493167</v>
      </c>
      <c r="CB32" s="114">
        <v>212.06025358491388</v>
      </c>
      <c r="CC32" s="114">
        <v>215.27703689483673</v>
      </c>
      <c r="CD32" s="114">
        <v>216.51426124480705</v>
      </c>
      <c r="CE32" s="114">
        <v>216.51426124480705</v>
      </c>
      <c r="CF32" s="114">
        <v>219.48359968473579</v>
      </c>
      <c r="CG32" s="114">
        <v>221.71060351468242</v>
      </c>
      <c r="CH32" s="114">
        <v>223.93760734462901</v>
      </c>
      <c r="CI32" s="114">
        <v>226.41205604456965</v>
      </c>
      <c r="CJ32" s="114">
        <v>168.28049914891508</v>
      </c>
      <c r="CK32" s="114">
        <v>170.45654008618556</v>
      </c>
      <c r="CL32" s="114">
        <v>171.3632238100482</v>
      </c>
      <c r="CM32" s="114">
        <v>172.63258102345597</v>
      </c>
      <c r="CN32" s="114">
        <v>172.81391776822849</v>
      </c>
      <c r="CO32" s="114">
        <v>173.90193823686374</v>
      </c>
      <c r="CP32" s="114">
        <v>174.98995870549896</v>
      </c>
      <c r="CQ32" s="114">
        <v>177.16599964276944</v>
      </c>
      <c r="CR32" s="114">
        <v>179.88605081435747</v>
      </c>
      <c r="CS32" s="114">
        <v>181.51808151731032</v>
      </c>
      <c r="CT32" s="114">
        <v>182.2434284964005</v>
      </c>
      <c r="CU32" s="114">
        <v>183.87545919935332</v>
      </c>
      <c r="CV32" s="114">
        <v>186.23283688139631</v>
      </c>
      <c r="CW32" s="114">
        <v>189.496898287302</v>
      </c>
      <c r="CX32" s="114">
        <v>193.48630667229784</v>
      </c>
      <c r="CY32" s="114">
        <v>197.83838854683873</v>
      </c>
      <c r="CZ32" s="114">
        <v>200.73977646319932</v>
      </c>
      <c r="DA32" s="114">
        <v>203.09715414524231</v>
      </c>
      <c r="DB32" s="114">
        <v>202.19047042137964</v>
      </c>
      <c r="DC32" s="114">
        <v>202.37180716615219</v>
      </c>
      <c r="DD32" s="114">
        <v>204.36651135865009</v>
      </c>
      <c r="DE32" s="114">
        <v>203.27849089001487</v>
      </c>
      <c r="DF32" s="114">
        <v>199.47041924979158</v>
      </c>
      <c r="DG32" s="114">
        <v>198.38239878115635</v>
      </c>
      <c r="DH32" s="114">
        <v>198.38239878115635</v>
      </c>
      <c r="DI32" s="114">
        <v>196.38769458865843</v>
      </c>
      <c r="DJ32" s="114">
        <v>195.66234760956826</v>
      </c>
      <c r="DK32" s="114">
        <v>195.66234760956826</v>
      </c>
      <c r="DL32" s="114">
        <v>198.56373552592888</v>
      </c>
      <c r="DM32" s="114">
        <v>198.01972529161128</v>
      </c>
      <c r="DN32" s="114">
        <v>196.56903133343096</v>
      </c>
      <c r="DO32" s="114">
        <v>197.83838854683873</v>
      </c>
      <c r="DP32" s="114">
        <v>199.28908250501902</v>
      </c>
      <c r="DQ32" s="114">
        <v>207.44923601978323</v>
      </c>
      <c r="DR32" s="114">
        <v>212.88933836295934</v>
      </c>
      <c r="DS32" s="114">
        <v>213.25201185250444</v>
      </c>
      <c r="DT32" s="114">
        <v>214.15869557636714</v>
      </c>
      <c r="DU32" s="114">
        <v>214.34003232113966</v>
      </c>
      <c r="DV32" s="114">
        <v>216.15339976886503</v>
      </c>
      <c r="DW32" s="114">
        <v>216.51607325841013</v>
      </c>
      <c r="DX32" s="114">
        <v>213.97735883159459</v>
      </c>
      <c r="DY32" s="114">
        <v>212.70800161818684</v>
      </c>
      <c r="DZ32" s="114">
        <v>211.80131789432414</v>
      </c>
      <c r="EA32" s="114">
        <v>209.80661370182622</v>
      </c>
      <c r="EB32" s="114">
        <v>207.08656253023815</v>
      </c>
    </row>
    <row r="33" spans="1:132" x14ac:dyDescent="0.35">
      <c r="A33" s="114" t="s">
        <v>141</v>
      </c>
      <c r="B33" s="115"/>
      <c r="C33" s="114">
        <v>33.047269593173297</v>
      </c>
      <c r="D33" s="114">
        <v>32.665661399256749</v>
      </c>
      <c r="E33" s="114">
        <v>32.245892385948544</v>
      </c>
      <c r="F33" s="114">
        <v>32.169570747165231</v>
      </c>
      <c r="G33" s="114">
        <v>31.139228623590547</v>
      </c>
      <c r="H33" s="114">
        <v>30.10888650001586</v>
      </c>
      <c r="I33" s="114">
        <v>29.269348473399447</v>
      </c>
      <c r="J33" s="114">
        <v>28.467971266174686</v>
      </c>
      <c r="K33" s="114">
        <v>27.284985865033381</v>
      </c>
      <c r="L33" s="114">
        <v>26.674412754766898</v>
      </c>
      <c r="M33" s="114">
        <v>26.865216851725176</v>
      </c>
      <c r="N33" s="114">
        <v>25.98751800571711</v>
      </c>
      <c r="O33" s="114">
        <v>25.453266534233936</v>
      </c>
      <c r="P33" s="114">
        <v>24.728210965792492</v>
      </c>
      <c r="Q33" s="114">
        <v>23.81235130039277</v>
      </c>
      <c r="R33" s="114">
        <v>23.50706474525953</v>
      </c>
      <c r="S33" s="114">
        <v>23.316260648301252</v>
      </c>
      <c r="T33" s="114">
        <v>23.163617370734638</v>
      </c>
      <c r="U33" s="114">
        <v>22.858330815601391</v>
      </c>
      <c r="V33" s="114">
        <v>22.438561802293187</v>
      </c>
      <c r="W33" s="114">
        <v>22.667526718643117</v>
      </c>
      <c r="X33" s="114">
        <v>22.667526718643117</v>
      </c>
      <c r="Y33" s="114">
        <v>22.362240163509881</v>
      </c>
      <c r="Z33" s="114">
        <v>22.705687538034777</v>
      </c>
      <c r="AA33" s="114">
        <v>23.354421467692912</v>
      </c>
      <c r="AB33" s="114">
        <v>23.239939009517943</v>
      </c>
      <c r="AC33" s="114">
        <v>23.430743106476221</v>
      </c>
      <c r="AD33" s="114">
        <v>23.774190481001117</v>
      </c>
      <c r="AE33" s="114">
        <v>24.0413162167427</v>
      </c>
      <c r="AF33" s="114">
        <v>24.0413162167427</v>
      </c>
      <c r="AG33" s="114">
        <v>24.0413162167427</v>
      </c>
      <c r="AH33" s="114">
        <v>24.193959494309322</v>
      </c>
      <c r="AI33" s="114">
        <v>24.308441952484287</v>
      </c>
      <c r="AJ33" s="114">
        <v>31.722432333239158</v>
      </c>
      <c r="AK33" s="114">
        <v>32.167833099228481</v>
      </c>
      <c r="AL33" s="114">
        <v>32.910167709210668</v>
      </c>
      <c r="AM33" s="114">
        <v>33.553524371195238</v>
      </c>
      <c r="AN33" s="114">
        <v>34.196881033179814</v>
      </c>
      <c r="AO33" s="114">
        <v>34.790748721165563</v>
      </c>
      <c r="AP33" s="114">
        <v>35.236149487154883</v>
      </c>
      <c r="AQ33" s="114">
        <v>35.78052820114182</v>
      </c>
      <c r="AR33" s="114">
        <v>36.968263577113341</v>
      </c>
      <c r="AS33" s="114">
        <v>37.661109213096729</v>
      </c>
      <c r="AT33" s="114">
        <v>38.403443823078916</v>
      </c>
      <c r="AU33" s="114">
        <v>39.343734329056367</v>
      </c>
      <c r="AV33" s="114">
        <v>40.976870471017193</v>
      </c>
      <c r="AW33" s="114">
        <v>42.164605846988714</v>
      </c>
      <c r="AX33" s="114">
        <v>44.589565572930546</v>
      </c>
      <c r="AY33" s="114">
        <v>47.064014272871205</v>
      </c>
      <c r="AZ33" s="114">
        <v>48.350727596840343</v>
      </c>
      <c r="BA33" s="114">
        <v>48.845617336828468</v>
      </c>
      <c r="BB33" s="114">
        <v>49.192040154820162</v>
      </c>
      <c r="BC33" s="114">
        <v>48.697150414832038</v>
      </c>
      <c r="BD33" s="114">
        <v>48.350727596840343</v>
      </c>
      <c r="BE33" s="114">
        <v>48.152771700845094</v>
      </c>
      <c r="BF33" s="114">
        <v>48.746639388830843</v>
      </c>
      <c r="BG33" s="114">
        <v>48.994084258824905</v>
      </c>
      <c r="BH33" s="114">
        <v>48.598172466834406</v>
      </c>
      <c r="BI33" s="114">
        <v>49.192040154820162</v>
      </c>
      <c r="BJ33" s="114">
        <v>49.192040154820162</v>
      </c>
      <c r="BK33" s="114">
        <v>48.350727596840343</v>
      </c>
      <c r="BL33" s="114">
        <v>47.459926064861705</v>
      </c>
      <c r="BM33" s="114">
        <v>46.767080428878323</v>
      </c>
      <c r="BN33" s="114">
        <v>45.826789922900879</v>
      </c>
      <c r="BO33" s="114">
        <v>45.38138915691156</v>
      </c>
      <c r="BP33" s="114">
        <v>44.738032494926983</v>
      </c>
      <c r="BQ33" s="114">
        <v>43.500808144956665</v>
      </c>
      <c r="BR33" s="114">
        <v>43.005918404968526</v>
      </c>
      <c r="BS33" s="114">
        <v>42.313072768985151</v>
      </c>
      <c r="BT33" s="114">
        <v>41.372782263007707</v>
      </c>
      <c r="BU33" s="114">
        <v>40.729425601023138</v>
      </c>
      <c r="BV33" s="114">
        <v>40.333513809032624</v>
      </c>
      <c r="BW33" s="114">
        <v>40.185046887036187</v>
      </c>
      <c r="BX33" s="114">
        <v>40.432491757030256</v>
      </c>
      <c r="BY33" s="114">
        <v>41.224315341011263</v>
      </c>
      <c r="BZ33" s="114">
        <v>42.065627898991075</v>
      </c>
      <c r="CA33" s="114">
        <v>42.263583794986339</v>
      </c>
      <c r="CB33" s="114">
        <v>42.412050716982769</v>
      </c>
      <c r="CC33" s="114">
        <v>43.055407378967345</v>
      </c>
      <c r="CD33" s="114">
        <v>43.302852248961408</v>
      </c>
      <c r="CE33" s="114">
        <v>43.302852248961408</v>
      </c>
      <c r="CF33" s="114">
        <v>43.896719936947164</v>
      </c>
      <c r="CG33" s="114">
        <v>44.342120702936484</v>
      </c>
      <c r="CH33" s="114">
        <v>44.787521468925803</v>
      </c>
      <c r="CI33" s="114">
        <v>45.282411208913921</v>
      </c>
      <c r="CJ33" s="114">
        <v>33.65609982978301</v>
      </c>
      <c r="CK33" s="114">
        <v>34.091308017237111</v>
      </c>
      <c r="CL33" s="114">
        <v>34.272644762009641</v>
      </c>
      <c r="CM33" s="114">
        <v>34.526516204691191</v>
      </c>
      <c r="CN33" s="114">
        <v>34.562783553645694</v>
      </c>
      <c r="CO33" s="114">
        <v>34.780387647372748</v>
      </c>
      <c r="CP33" s="114">
        <v>34.997991741099788</v>
      </c>
      <c r="CQ33" s="114">
        <v>35.433199928553883</v>
      </c>
      <c r="CR33" s="114">
        <v>35.977210162871494</v>
      </c>
      <c r="CS33" s="114">
        <v>36.303616303462064</v>
      </c>
      <c r="CT33" s="114">
        <v>36.448685699280091</v>
      </c>
      <c r="CU33" s="114">
        <v>36.775091839870662</v>
      </c>
      <c r="CV33" s="114">
        <v>37.246567376279259</v>
      </c>
      <c r="CW33" s="114">
        <v>37.899379657460393</v>
      </c>
      <c r="CX33" s="114">
        <v>38.697261334459562</v>
      </c>
      <c r="CY33" s="114">
        <v>39.567677709367743</v>
      </c>
      <c r="CZ33" s="114">
        <v>40.147955292639864</v>
      </c>
      <c r="DA33" s="114">
        <v>40.619430829048468</v>
      </c>
      <c r="DB33" s="114">
        <v>40.438094084275924</v>
      </c>
      <c r="DC33" s="114">
        <v>40.474361433230428</v>
      </c>
      <c r="DD33" s="114">
        <v>40.873302271730012</v>
      </c>
      <c r="DE33" s="114">
        <v>40.655698178002972</v>
      </c>
      <c r="DF33" s="114">
        <v>39.894083849958314</v>
      </c>
      <c r="DG33" s="114">
        <v>39.676479756231274</v>
      </c>
      <c r="DH33" s="114">
        <v>39.676479756231274</v>
      </c>
      <c r="DI33" s="114">
        <v>39.277538917731682</v>
      </c>
      <c r="DJ33" s="114">
        <v>39.132469521913656</v>
      </c>
      <c r="DK33" s="114">
        <v>39.132469521913656</v>
      </c>
      <c r="DL33" s="114">
        <v>39.712747105185777</v>
      </c>
      <c r="DM33" s="114">
        <v>39.603945058322253</v>
      </c>
      <c r="DN33" s="114">
        <v>39.313806266686186</v>
      </c>
      <c r="DO33" s="114">
        <v>39.567677709367743</v>
      </c>
      <c r="DP33" s="114">
        <v>39.857816501003811</v>
      </c>
      <c r="DQ33" s="114">
        <v>41.48984720395665</v>
      </c>
      <c r="DR33" s="114">
        <v>42.577867672591871</v>
      </c>
      <c r="DS33" s="114">
        <v>42.650402370500885</v>
      </c>
      <c r="DT33" s="114">
        <v>42.831739115273422</v>
      </c>
      <c r="DU33" s="114">
        <v>42.868006464227932</v>
      </c>
      <c r="DV33" s="114">
        <v>43.230679953773013</v>
      </c>
      <c r="DW33" s="114">
        <v>43.303214651682019</v>
      </c>
      <c r="DX33" s="114">
        <v>42.795471766318919</v>
      </c>
      <c r="DY33" s="114">
        <v>42.541600323637368</v>
      </c>
      <c r="DZ33" s="114">
        <v>42.360263578864824</v>
      </c>
      <c r="EA33" s="114">
        <v>41.96132274036524</v>
      </c>
      <c r="EB33" s="114">
        <v>41.417312506047629</v>
      </c>
    </row>
    <row r="34" spans="1:132" x14ac:dyDescent="0.35">
      <c r="A34" s="114" t="s">
        <v>142</v>
      </c>
      <c r="B34" s="115"/>
      <c r="C34" s="114">
        <v>37.054155629297085</v>
      </c>
      <c r="D34" s="114">
        <v>36.672547435380537</v>
      </c>
      <c r="E34" s="114">
        <v>36.252778422072332</v>
      </c>
      <c r="F34" s="114">
        <v>36.176456783289012</v>
      </c>
      <c r="G34" s="114">
        <v>35.146114659714335</v>
      </c>
      <c r="H34" s="114">
        <v>34.115772536139644</v>
      </c>
      <c r="I34" s="114">
        <v>33.276234509523235</v>
      </c>
      <c r="J34" s="114">
        <v>32.474857302298481</v>
      </c>
      <c r="K34" s="114">
        <v>31.291871901157165</v>
      </c>
      <c r="L34" s="114">
        <v>30.681298790890683</v>
      </c>
      <c r="M34" s="114">
        <v>30.872102887848961</v>
      </c>
      <c r="N34" s="114">
        <v>29.994404041840895</v>
      </c>
      <c r="O34" s="114">
        <v>29.460152570357717</v>
      </c>
      <c r="P34" s="114">
        <v>28.735097001916273</v>
      </c>
      <c r="Q34" s="114">
        <v>27.819237336516558</v>
      </c>
      <c r="R34" s="114">
        <v>27.513950781383315</v>
      </c>
      <c r="S34" s="114">
        <v>27.323146684425037</v>
      </c>
      <c r="T34" s="114">
        <v>27.170503406858423</v>
      </c>
      <c r="U34" s="114">
        <v>26.865216851725176</v>
      </c>
      <c r="V34" s="114">
        <v>26.445447838416975</v>
      </c>
      <c r="W34" s="114">
        <v>26.674412754766905</v>
      </c>
      <c r="X34" s="114">
        <v>26.674412754766905</v>
      </c>
      <c r="Y34" s="114">
        <v>26.369126199633662</v>
      </c>
      <c r="Z34" s="114">
        <v>26.712573574158558</v>
      </c>
      <c r="AA34" s="114">
        <v>27.3613075038167</v>
      </c>
      <c r="AB34" s="114">
        <v>27.246825045641728</v>
      </c>
      <c r="AC34" s="114">
        <v>27.437629142600009</v>
      </c>
      <c r="AD34" s="114">
        <v>27.781076517124898</v>
      </c>
      <c r="AE34" s="114">
        <v>28.048202252866485</v>
      </c>
      <c r="AF34" s="114">
        <v>28.048202252866485</v>
      </c>
      <c r="AG34" s="114">
        <v>28.048202252866485</v>
      </c>
      <c r="AH34" s="114">
        <v>28.20084553043311</v>
      </c>
      <c r="AI34" s="114">
        <v>28.315327988608072</v>
      </c>
      <c r="AJ34" s="114">
        <v>36.918774603114528</v>
      </c>
      <c r="AK34" s="114">
        <v>37.364175369103847</v>
      </c>
      <c r="AL34" s="114">
        <v>38.106509979086042</v>
      </c>
      <c r="AM34" s="114">
        <v>38.749866641070625</v>
      </c>
      <c r="AN34" s="114">
        <v>39.393223303055194</v>
      </c>
      <c r="AO34" s="114">
        <v>39.987090991040937</v>
      </c>
      <c r="AP34" s="114">
        <v>40.432491757030256</v>
      </c>
      <c r="AQ34" s="114">
        <v>40.976870471017193</v>
      </c>
      <c r="AR34" s="114">
        <v>42.164605846988714</v>
      </c>
      <c r="AS34" s="114">
        <v>42.857451482972088</v>
      </c>
      <c r="AT34" s="114">
        <v>43.59978609295429</v>
      </c>
      <c r="AU34" s="114">
        <v>44.540076598931734</v>
      </c>
      <c r="AV34" s="114">
        <v>46.173212740892573</v>
      </c>
      <c r="AW34" s="114">
        <v>47.36094811686408</v>
      </c>
      <c r="AX34" s="114">
        <v>49.785907842805926</v>
      </c>
      <c r="AY34" s="114">
        <v>52.260356542746571</v>
      </c>
      <c r="AZ34" s="114">
        <v>53.547069866715709</v>
      </c>
      <c r="BA34" s="114">
        <v>54.041959606703841</v>
      </c>
      <c r="BB34" s="114">
        <v>54.388382424695536</v>
      </c>
      <c r="BC34" s="114">
        <v>53.893492684707404</v>
      </c>
      <c r="BD34" s="114">
        <v>53.547069866715709</v>
      </c>
      <c r="BE34" s="114">
        <v>53.34911397072046</v>
      </c>
      <c r="BF34" s="114">
        <v>53.942981658706216</v>
      </c>
      <c r="BG34" s="114">
        <v>54.190426528700293</v>
      </c>
      <c r="BH34" s="114">
        <v>53.794514736709779</v>
      </c>
      <c r="BI34" s="114">
        <v>54.388382424695536</v>
      </c>
      <c r="BJ34" s="114">
        <v>54.388382424695536</v>
      </c>
      <c r="BK34" s="114">
        <v>53.547069866715709</v>
      </c>
      <c r="BL34" s="114">
        <v>52.656268334737071</v>
      </c>
      <c r="BM34" s="114">
        <v>51.963422698753689</v>
      </c>
      <c r="BN34" s="114">
        <v>51.023132192776252</v>
      </c>
      <c r="BO34" s="114">
        <v>50.577731426786926</v>
      </c>
      <c r="BP34" s="114">
        <v>49.934374764802364</v>
      </c>
      <c r="BQ34" s="114">
        <v>48.697150414832038</v>
      </c>
      <c r="BR34" s="114">
        <v>48.202260674843899</v>
      </c>
      <c r="BS34" s="114">
        <v>47.50941503886051</v>
      </c>
      <c r="BT34" s="114">
        <v>46.569124532883073</v>
      </c>
      <c r="BU34" s="114">
        <v>45.925767870898497</v>
      </c>
      <c r="BV34" s="114">
        <v>45.529856078908011</v>
      </c>
      <c r="BW34" s="114">
        <v>45.38138915691156</v>
      </c>
      <c r="BX34" s="114">
        <v>45.628834026905622</v>
      </c>
      <c r="BY34" s="114">
        <v>46.420657610886629</v>
      </c>
      <c r="BZ34" s="114">
        <v>47.261970168866455</v>
      </c>
      <c r="CA34" s="114">
        <v>47.459926064861705</v>
      </c>
      <c r="CB34" s="114">
        <v>47.608392986858149</v>
      </c>
      <c r="CC34" s="114">
        <v>48.251749648842718</v>
      </c>
      <c r="CD34" s="114">
        <v>48.499194518836781</v>
      </c>
      <c r="CE34" s="114">
        <v>48.499194518836781</v>
      </c>
      <c r="CF34" s="114">
        <v>49.093062206822538</v>
      </c>
      <c r="CG34" s="114">
        <v>49.53846297281185</v>
      </c>
      <c r="CH34" s="114">
        <v>49.983863738801176</v>
      </c>
      <c r="CI34" s="114">
        <v>50.478753478789308</v>
      </c>
      <c r="CJ34" s="114">
        <v>37.464171470006306</v>
      </c>
      <c r="CK34" s="114">
        <v>37.899379657460393</v>
      </c>
      <c r="CL34" s="114">
        <v>38.080716402232937</v>
      </c>
      <c r="CM34" s="114">
        <v>38.334587844914488</v>
      </c>
      <c r="CN34" s="114">
        <v>38.370855193868998</v>
      </c>
      <c r="CO34" s="114">
        <v>38.588459287596038</v>
      </c>
      <c r="CP34" s="114">
        <v>38.806063381323092</v>
      </c>
      <c r="CQ34" s="114">
        <v>39.241271568777179</v>
      </c>
      <c r="CR34" s="114">
        <v>39.78528180309479</v>
      </c>
      <c r="CS34" s="114">
        <v>40.111687943685354</v>
      </c>
      <c r="CT34" s="114">
        <v>40.256757339503395</v>
      </c>
      <c r="CU34" s="114">
        <v>40.583163480093958</v>
      </c>
      <c r="CV34" s="114">
        <v>41.054639016502556</v>
      </c>
      <c r="CW34" s="114">
        <v>41.707451297683697</v>
      </c>
      <c r="CX34" s="114">
        <v>42.505332974682865</v>
      </c>
      <c r="CY34" s="114">
        <v>43.37574934959104</v>
      </c>
      <c r="CZ34" s="114">
        <v>43.956026932863161</v>
      </c>
      <c r="DA34" s="114">
        <v>44.427502469271758</v>
      </c>
      <c r="DB34" s="114">
        <v>44.246165724499221</v>
      </c>
      <c r="DC34" s="114">
        <v>44.282433073453731</v>
      </c>
      <c r="DD34" s="114">
        <v>44.681373911953315</v>
      </c>
      <c r="DE34" s="114">
        <v>44.463769818226268</v>
      </c>
      <c r="DF34" s="114">
        <v>43.702155490181603</v>
      </c>
      <c r="DG34" s="114">
        <v>43.484551396454563</v>
      </c>
      <c r="DH34" s="114">
        <v>43.484551396454563</v>
      </c>
      <c r="DI34" s="114">
        <v>43.085610557954972</v>
      </c>
      <c r="DJ34" s="114">
        <v>42.940541162136952</v>
      </c>
      <c r="DK34" s="114">
        <v>42.940541162136952</v>
      </c>
      <c r="DL34" s="114">
        <v>43.520818745409066</v>
      </c>
      <c r="DM34" s="114">
        <v>43.412016698545543</v>
      </c>
      <c r="DN34" s="114">
        <v>43.121877906909482</v>
      </c>
      <c r="DO34" s="114">
        <v>43.37574934959104</v>
      </c>
      <c r="DP34" s="114">
        <v>43.6658881412271</v>
      </c>
      <c r="DQ34" s="114">
        <v>45.297918844179947</v>
      </c>
      <c r="DR34" s="114">
        <v>46.385939312815161</v>
      </c>
      <c r="DS34" s="114">
        <v>46.458474010724181</v>
      </c>
      <c r="DT34" s="114">
        <v>46.639810755496718</v>
      </c>
      <c r="DU34" s="114">
        <v>46.676078104451221</v>
      </c>
      <c r="DV34" s="114">
        <v>47.038751593996302</v>
      </c>
      <c r="DW34" s="114">
        <v>47.111286291905323</v>
      </c>
      <c r="DX34" s="114">
        <v>46.603543406542215</v>
      </c>
      <c r="DY34" s="114">
        <v>46.349671963860658</v>
      </c>
      <c r="DZ34" s="114">
        <v>46.168335219088128</v>
      </c>
      <c r="EA34" s="114">
        <v>45.769394380588544</v>
      </c>
      <c r="EB34" s="114">
        <v>45.225384146270926</v>
      </c>
    </row>
    <row r="35" spans="1:132" x14ac:dyDescent="0.35">
      <c r="A35" s="116" t="s">
        <v>143</v>
      </c>
      <c r="B35" s="117"/>
      <c r="C35" s="116">
        <v>222.32493377578251</v>
      </c>
      <c r="D35" s="116">
        <v>220.03528461228325</v>
      </c>
      <c r="E35" s="116">
        <v>217.51667053243398</v>
      </c>
      <c r="F35" s="116">
        <v>217.05874069973413</v>
      </c>
      <c r="G35" s="116">
        <v>210.876687958286</v>
      </c>
      <c r="H35" s="116">
        <v>204.69463521683787</v>
      </c>
      <c r="I35" s="116">
        <v>199.65740705713941</v>
      </c>
      <c r="J35" s="116">
        <v>194.84914381379087</v>
      </c>
      <c r="K35" s="116">
        <v>187.75123140694305</v>
      </c>
      <c r="L35" s="116">
        <v>184.08779274534413</v>
      </c>
      <c r="M35" s="116">
        <v>185.23261732709378</v>
      </c>
      <c r="N35" s="116">
        <v>179.96642425104537</v>
      </c>
      <c r="O35" s="116">
        <v>176.76091542214635</v>
      </c>
      <c r="P35" s="116">
        <v>172.41058201149767</v>
      </c>
      <c r="Q35" s="116">
        <v>166.91542401909933</v>
      </c>
      <c r="R35" s="116">
        <v>165.08370468829989</v>
      </c>
      <c r="S35" s="116">
        <v>163.93888010655027</v>
      </c>
      <c r="T35" s="116">
        <v>163.02302044115055</v>
      </c>
      <c r="U35" s="116">
        <v>161.19130111035108</v>
      </c>
      <c r="V35" s="116">
        <v>158.67268703050181</v>
      </c>
      <c r="W35" s="116">
        <v>160.04647652860143</v>
      </c>
      <c r="X35" s="116">
        <v>160.04647652860143</v>
      </c>
      <c r="Y35" s="116">
        <v>158.21475719780199</v>
      </c>
      <c r="Z35" s="116">
        <v>160.27544144495135</v>
      </c>
      <c r="AA35" s="116">
        <v>164.1678450229002</v>
      </c>
      <c r="AB35" s="116">
        <v>163.48095027385037</v>
      </c>
      <c r="AC35" s="116">
        <v>164.62577485560004</v>
      </c>
      <c r="AD35" s="116">
        <v>166.68645910274941</v>
      </c>
      <c r="AE35" s="116">
        <v>168.28921351719893</v>
      </c>
      <c r="AF35" s="116">
        <v>168.28921351719893</v>
      </c>
      <c r="AG35" s="116">
        <v>168.28921351719893</v>
      </c>
      <c r="AH35" s="116">
        <v>169.20507318259865</v>
      </c>
      <c r="AI35" s="116">
        <v>169.89196793164842</v>
      </c>
      <c r="AJ35" s="116">
        <v>221.5126476186872</v>
      </c>
      <c r="AK35" s="116">
        <v>224.18505221462311</v>
      </c>
      <c r="AL35" s="116">
        <v>228.63905987451625</v>
      </c>
      <c r="AM35" s="116">
        <v>232.49919984642372</v>
      </c>
      <c r="AN35" s="116">
        <v>236.35933981833116</v>
      </c>
      <c r="AO35" s="116">
        <v>239.92254594624561</v>
      </c>
      <c r="AP35" s="116">
        <v>242.59495054218155</v>
      </c>
      <c r="AQ35" s="116">
        <v>245.86122282610322</v>
      </c>
      <c r="AR35" s="116">
        <v>252.98763508193227</v>
      </c>
      <c r="AS35" s="116">
        <v>257.14470889783257</v>
      </c>
      <c r="AT35" s="116">
        <v>261.59871655772577</v>
      </c>
      <c r="AU35" s="116">
        <v>267.24045959359046</v>
      </c>
      <c r="AV35" s="116">
        <v>277.03927644535543</v>
      </c>
      <c r="AW35" s="116">
        <v>284.16568870118454</v>
      </c>
      <c r="AX35" s="116">
        <v>298.71544705683556</v>
      </c>
      <c r="AY35" s="116">
        <v>313.56213925647944</v>
      </c>
      <c r="AZ35" s="116">
        <v>321.28241920029427</v>
      </c>
      <c r="BA35" s="116">
        <v>324.25175764022305</v>
      </c>
      <c r="BB35" s="116">
        <v>326.33029454817319</v>
      </c>
      <c r="BC35" s="116">
        <v>323.36095610824447</v>
      </c>
      <c r="BD35" s="116">
        <v>321.28241920029427</v>
      </c>
      <c r="BE35" s="116">
        <v>320.09468382432271</v>
      </c>
      <c r="BF35" s="116">
        <v>323.65788995223727</v>
      </c>
      <c r="BG35" s="116">
        <v>325.14255917220169</v>
      </c>
      <c r="BH35" s="116">
        <v>322.76708842025869</v>
      </c>
      <c r="BI35" s="116">
        <v>326.33029454817319</v>
      </c>
      <c r="BJ35" s="116">
        <v>326.33029454817319</v>
      </c>
      <c r="BK35" s="116">
        <v>321.28241920029427</v>
      </c>
      <c r="BL35" s="116">
        <v>315.9376100084225</v>
      </c>
      <c r="BM35" s="116">
        <v>311.78053619252216</v>
      </c>
      <c r="BN35" s="116">
        <v>306.13879315665758</v>
      </c>
      <c r="BO35" s="116">
        <v>303.46638856072155</v>
      </c>
      <c r="BP35" s="116">
        <v>299.6062485888142</v>
      </c>
      <c r="BQ35" s="116">
        <v>292.18290248899223</v>
      </c>
      <c r="BR35" s="116">
        <v>289.21356404906345</v>
      </c>
      <c r="BS35" s="116">
        <v>285.05649023316312</v>
      </c>
      <c r="BT35" s="116">
        <v>279.41474719729842</v>
      </c>
      <c r="BU35" s="116">
        <v>275.55460722539101</v>
      </c>
      <c r="BV35" s="116">
        <v>273.17913647344801</v>
      </c>
      <c r="BW35" s="116">
        <v>272.28833494146932</v>
      </c>
      <c r="BX35" s="116">
        <v>273.77300416143379</v>
      </c>
      <c r="BY35" s="116">
        <v>278.52394566531979</v>
      </c>
      <c r="BZ35" s="116">
        <v>283.57182101319876</v>
      </c>
      <c r="CA35" s="116">
        <v>284.7595563891702</v>
      </c>
      <c r="CB35" s="116">
        <v>285.6503579211489</v>
      </c>
      <c r="CC35" s="116">
        <v>289.51049789305631</v>
      </c>
      <c r="CD35" s="116">
        <v>290.99516711302067</v>
      </c>
      <c r="CE35" s="116">
        <v>290.99516711302067</v>
      </c>
      <c r="CF35" s="116">
        <v>294.55837324093523</v>
      </c>
      <c r="CG35" s="116">
        <v>297.23077783687108</v>
      </c>
      <c r="CH35" s="116">
        <v>299.90318243280711</v>
      </c>
      <c r="CI35" s="116">
        <v>302.87252087273583</v>
      </c>
      <c r="CJ35" s="116">
        <v>224.78502882003787</v>
      </c>
      <c r="CK35" s="116">
        <v>227.39627794476237</v>
      </c>
      <c r="CL35" s="116">
        <v>228.48429841339762</v>
      </c>
      <c r="CM35" s="116">
        <v>230.00752706948694</v>
      </c>
      <c r="CN35" s="116">
        <v>230.225131163214</v>
      </c>
      <c r="CO35" s="116">
        <v>231.53075572557626</v>
      </c>
      <c r="CP35" s="116">
        <v>232.83638028793851</v>
      </c>
      <c r="CQ35" s="116">
        <v>235.44762941266308</v>
      </c>
      <c r="CR35" s="116">
        <v>238.71169081856877</v>
      </c>
      <c r="CS35" s="116">
        <v>240.67012766211215</v>
      </c>
      <c r="CT35" s="116">
        <v>241.54054403702034</v>
      </c>
      <c r="CU35" s="116">
        <v>243.49898088056378</v>
      </c>
      <c r="CV35" s="116">
        <v>246.32783409901538</v>
      </c>
      <c r="CW35" s="116">
        <v>250.24470778610217</v>
      </c>
      <c r="CX35" s="116">
        <v>255.03199784809718</v>
      </c>
      <c r="CY35" s="116">
        <v>260.25449609754628</v>
      </c>
      <c r="CZ35" s="116">
        <v>263.73616159717898</v>
      </c>
      <c r="DA35" s="116">
        <v>266.56501481563055</v>
      </c>
      <c r="DB35" s="116">
        <v>265.47699434699535</v>
      </c>
      <c r="DC35" s="116">
        <v>265.69459844072242</v>
      </c>
      <c r="DD35" s="116">
        <v>268.08824347171986</v>
      </c>
      <c r="DE35" s="116">
        <v>266.78261890935761</v>
      </c>
      <c r="DF35" s="116">
        <v>262.21293294108966</v>
      </c>
      <c r="DG35" s="116">
        <v>260.90730837872741</v>
      </c>
      <c r="DH35" s="116">
        <v>260.90730837872741</v>
      </c>
      <c r="DI35" s="116">
        <v>258.51366334772985</v>
      </c>
      <c r="DJ35" s="116">
        <v>257.64324697282171</v>
      </c>
      <c r="DK35" s="116">
        <v>257.64324697282171</v>
      </c>
      <c r="DL35" s="116">
        <v>261.12491247245447</v>
      </c>
      <c r="DM35" s="116">
        <v>260.47210019127328</v>
      </c>
      <c r="DN35" s="116">
        <v>258.73126744145691</v>
      </c>
      <c r="DO35" s="116">
        <v>260.25449609754628</v>
      </c>
      <c r="DP35" s="116">
        <v>261.9953288473626</v>
      </c>
      <c r="DQ35" s="116">
        <v>271.78751306507974</v>
      </c>
      <c r="DR35" s="116">
        <v>278.31563587689101</v>
      </c>
      <c r="DS35" s="116">
        <v>278.75084406434507</v>
      </c>
      <c r="DT35" s="116">
        <v>279.83886453298032</v>
      </c>
      <c r="DU35" s="116">
        <v>280.05646862670739</v>
      </c>
      <c r="DV35" s="116">
        <v>282.23250956397783</v>
      </c>
      <c r="DW35" s="116">
        <v>282.66771775143195</v>
      </c>
      <c r="DX35" s="116">
        <v>279.62126043925326</v>
      </c>
      <c r="DY35" s="116">
        <v>278.098031783164</v>
      </c>
      <c r="DZ35" s="116">
        <v>277.01001131452875</v>
      </c>
      <c r="EA35" s="116">
        <v>274.61636628353125</v>
      </c>
      <c r="EB35" s="116">
        <v>271.35230487762561</v>
      </c>
    </row>
    <row r="36" spans="1:132" x14ac:dyDescent="0.35">
      <c r="A36" s="116" t="s">
        <v>144</v>
      </c>
      <c r="B36" s="117"/>
      <c r="C36" s="116">
        <v>0</v>
      </c>
      <c r="D36" s="116">
        <v>0</v>
      </c>
      <c r="E36" s="116"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v>0</v>
      </c>
      <c r="X36" s="116">
        <v>0</v>
      </c>
      <c r="Y36" s="116">
        <v>0</v>
      </c>
      <c r="Z36" s="116">
        <v>0</v>
      </c>
      <c r="AA36" s="116">
        <v>0</v>
      </c>
      <c r="AB36" s="116">
        <v>0</v>
      </c>
      <c r="AC36" s="116">
        <v>0</v>
      </c>
      <c r="AD36" s="116">
        <v>0</v>
      </c>
      <c r="AE36" s="116">
        <v>0</v>
      </c>
      <c r="AF36" s="116"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v>0</v>
      </c>
      <c r="AO36" s="116"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16">
        <v>0</v>
      </c>
      <c r="BH36" s="116"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v>0</v>
      </c>
      <c r="BP36" s="116">
        <v>0</v>
      </c>
      <c r="BQ36" s="116">
        <v>0</v>
      </c>
      <c r="BR36" s="116">
        <v>0</v>
      </c>
      <c r="BS36" s="116">
        <v>0</v>
      </c>
      <c r="BT36" s="116">
        <v>0</v>
      </c>
      <c r="BU36" s="116">
        <v>0</v>
      </c>
      <c r="BV36" s="116">
        <v>0</v>
      </c>
      <c r="BW36" s="116">
        <v>0</v>
      </c>
      <c r="BX36" s="116">
        <v>0</v>
      </c>
      <c r="BY36" s="116">
        <v>0</v>
      </c>
      <c r="BZ36" s="116">
        <v>0</v>
      </c>
      <c r="CA36" s="116">
        <v>0</v>
      </c>
      <c r="CB36" s="116">
        <v>0</v>
      </c>
      <c r="CC36" s="116">
        <v>0</v>
      </c>
      <c r="CD36" s="116">
        <v>0</v>
      </c>
      <c r="CE36" s="116">
        <v>0</v>
      </c>
      <c r="CF36" s="116">
        <v>0</v>
      </c>
      <c r="CG36" s="116">
        <v>0</v>
      </c>
      <c r="CH36" s="116">
        <v>0</v>
      </c>
      <c r="CI36" s="116">
        <v>0</v>
      </c>
      <c r="CJ36" s="116">
        <v>0</v>
      </c>
      <c r="CK36" s="116">
        <v>0</v>
      </c>
      <c r="CL36" s="116">
        <v>0</v>
      </c>
      <c r="CM36" s="116">
        <v>0</v>
      </c>
      <c r="CN36" s="116">
        <v>0</v>
      </c>
      <c r="CO36" s="116">
        <v>0</v>
      </c>
      <c r="CP36" s="116">
        <v>0</v>
      </c>
      <c r="CQ36" s="116">
        <v>0</v>
      </c>
      <c r="CR36" s="116">
        <v>0</v>
      </c>
      <c r="CS36" s="116">
        <v>0</v>
      </c>
      <c r="CT36" s="116">
        <v>0</v>
      </c>
      <c r="CU36" s="116">
        <v>0</v>
      </c>
      <c r="CV36" s="116">
        <v>0</v>
      </c>
      <c r="CW36" s="116">
        <v>0</v>
      </c>
      <c r="CX36" s="116">
        <v>0</v>
      </c>
      <c r="CY36" s="116">
        <v>0</v>
      </c>
      <c r="CZ36" s="116">
        <v>0</v>
      </c>
      <c r="DA36" s="116">
        <v>0</v>
      </c>
      <c r="DB36" s="116">
        <v>0</v>
      </c>
      <c r="DC36" s="116">
        <v>0</v>
      </c>
      <c r="DD36" s="116">
        <v>0</v>
      </c>
      <c r="DE36" s="116">
        <v>0</v>
      </c>
      <c r="DF36" s="116">
        <v>0</v>
      </c>
      <c r="DG36" s="116">
        <v>0</v>
      </c>
      <c r="DH36" s="116">
        <v>0</v>
      </c>
      <c r="DI36" s="116">
        <v>0</v>
      </c>
      <c r="DJ36" s="116">
        <v>0</v>
      </c>
      <c r="DK36" s="116">
        <v>0</v>
      </c>
      <c r="DL36" s="116">
        <v>0</v>
      </c>
      <c r="DM36" s="116">
        <v>0</v>
      </c>
      <c r="DN36" s="116">
        <v>0</v>
      </c>
      <c r="DO36" s="116">
        <v>0</v>
      </c>
      <c r="DP36" s="116">
        <v>0</v>
      </c>
      <c r="DQ36" s="116">
        <v>0</v>
      </c>
      <c r="DR36" s="116">
        <v>0</v>
      </c>
      <c r="DS36" s="116">
        <v>0</v>
      </c>
      <c r="DT36" s="116">
        <v>0</v>
      </c>
      <c r="DU36" s="116">
        <v>0</v>
      </c>
      <c r="DV36" s="116">
        <v>0</v>
      </c>
      <c r="DW36" s="116">
        <v>0</v>
      </c>
      <c r="DX36" s="116">
        <v>0</v>
      </c>
      <c r="DY36" s="116">
        <v>0</v>
      </c>
      <c r="DZ36" s="116">
        <v>0</v>
      </c>
      <c r="EA36" s="116">
        <v>0</v>
      </c>
      <c r="EB36" s="116">
        <v>0</v>
      </c>
    </row>
    <row r="37" spans="1:132" x14ac:dyDescent="0.35">
      <c r="A37" s="116" t="s">
        <v>145</v>
      </c>
      <c r="B37" s="117"/>
      <c r="C37" s="116">
        <v>0</v>
      </c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16">
        <v>0</v>
      </c>
      <c r="BH37" s="116"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v>0</v>
      </c>
      <c r="BP37" s="116">
        <v>0</v>
      </c>
      <c r="BQ37" s="116">
        <v>0</v>
      </c>
      <c r="BR37" s="116">
        <v>0</v>
      </c>
      <c r="BS37" s="116">
        <v>0</v>
      </c>
      <c r="BT37" s="116">
        <v>0</v>
      </c>
      <c r="BU37" s="116">
        <v>0</v>
      </c>
      <c r="BV37" s="116">
        <v>0</v>
      </c>
      <c r="BW37" s="116">
        <v>0</v>
      </c>
      <c r="BX37" s="116">
        <v>0</v>
      </c>
      <c r="BY37" s="116">
        <v>0</v>
      </c>
      <c r="BZ37" s="116">
        <v>0</v>
      </c>
      <c r="CA37" s="116">
        <v>0</v>
      </c>
      <c r="CB37" s="116">
        <v>0</v>
      </c>
      <c r="CC37" s="116">
        <v>0</v>
      </c>
      <c r="CD37" s="116">
        <v>0</v>
      </c>
      <c r="CE37" s="116">
        <v>0</v>
      </c>
      <c r="CF37" s="116">
        <v>0</v>
      </c>
      <c r="CG37" s="116">
        <v>0</v>
      </c>
      <c r="CH37" s="116">
        <v>0</v>
      </c>
      <c r="CI37" s="116">
        <v>0</v>
      </c>
      <c r="CJ37" s="116">
        <v>0</v>
      </c>
      <c r="CK37" s="116">
        <v>0</v>
      </c>
      <c r="CL37" s="116">
        <v>0</v>
      </c>
      <c r="CM37" s="116">
        <v>0</v>
      </c>
      <c r="CN37" s="116">
        <v>0</v>
      </c>
      <c r="CO37" s="116">
        <v>0</v>
      </c>
      <c r="CP37" s="116">
        <v>0</v>
      </c>
      <c r="CQ37" s="116">
        <v>0</v>
      </c>
      <c r="CR37" s="116">
        <v>0</v>
      </c>
      <c r="CS37" s="116">
        <v>0</v>
      </c>
      <c r="CT37" s="116">
        <v>0</v>
      </c>
      <c r="CU37" s="116">
        <v>0</v>
      </c>
      <c r="CV37" s="116">
        <v>0</v>
      </c>
      <c r="CW37" s="116">
        <v>0</v>
      </c>
      <c r="CX37" s="116">
        <v>0</v>
      </c>
      <c r="CY37" s="116">
        <v>0</v>
      </c>
      <c r="CZ37" s="116">
        <v>0</v>
      </c>
      <c r="DA37" s="116">
        <v>0</v>
      </c>
      <c r="DB37" s="116">
        <v>0</v>
      </c>
      <c r="DC37" s="116">
        <v>0</v>
      </c>
      <c r="DD37" s="116">
        <v>0</v>
      </c>
      <c r="DE37" s="116">
        <v>0</v>
      </c>
      <c r="DF37" s="116">
        <v>0</v>
      </c>
      <c r="DG37" s="116">
        <v>0</v>
      </c>
      <c r="DH37" s="116">
        <v>0</v>
      </c>
      <c r="DI37" s="116">
        <v>0</v>
      </c>
      <c r="DJ37" s="116">
        <v>0</v>
      </c>
      <c r="DK37" s="116">
        <v>0</v>
      </c>
      <c r="DL37" s="116">
        <v>0</v>
      </c>
      <c r="DM37" s="116">
        <v>0</v>
      </c>
      <c r="DN37" s="116">
        <v>0</v>
      </c>
      <c r="DO37" s="116">
        <v>0</v>
      </c>
      <c r="DP37" s="116">
        <v>0</v>
      </c>
      <c r="DQ37" s="116">
        <v>0</v>
      </c>
      <c r="DR37" s="116">
        <v>0</v>
      </c>
      <c r="DS37" s="116">
        <v>0</v>
      </c>
      <c r="DT37" s="116">
        <v>0</v>
      </c>
      <c r="DU37" s="116">
        <v>0</v>
      </c>
      <c r="DV37" s="116">
        <v>0</v>
      </c>
      <c r="DW37" s="116">
        <v>0</v>
      </c>
      <c r="DX37" s="116">
        <v>0</v>
      </c>
      <c r="DY37" s="116">
        <v>0</v>
      </c>
      <c r="DZ37" s="116">
        <v>0</v>
      </c>
      <c r="EA37" s="116">
        <v>0</v>
      </c>
      <c r="EB37" s="116">
        <v>0</v>
      </c>
    </row>
    <row r="38" spans="1:132" x14ac:dyDescent="0.35">
      <c r="A38" s="116" t="s">
        <v>146</v>
      </c>
      <c r="B38" s="117"/>
      <c r="C38" s="116">
        <v>98.811081678125575</v>
      </c>
      <c r="D38" s="116">
        <v>97.793459827681431</v>
      </c>
      <c r="E38" s="116">
        <v>96.67407579219288</v>
      </c>
      <c r="F38" s="116">
        <v>96.470551422104037</v>
      </c>
      <c r="G38" s="116">
        <v>93.722972425904899</v>
      </c>
      <c r="H38" s="116">
        <v>90.975393429705719</v>
      </c>
      <c r="I38" s="116">
        <v>88.736625358728617</v>
      </c>
      <c r="J38" s="116">
        <v>86.599619472795951</v>
      </c>
      <c r="K38" s="116">
        <v>83.444991736419126</v>
      </c>
      <c r="L38" s="116">
        <v>81.816796775708497</v>
      </c>
      <c r="M38" s="116">
        <v>82.325607700930561</v>
      </c>
      <c r="N38" s="116">
        <v>79.985077444909052</v>
      </c>
      <c r="O38" s="116">
        <v>78.560406854287251</v>
      </c>
      <c r="P38" s="116">
        <v>76.626925338443414</v>
      </c>
      <c r="Q38" s="116">
        <v>74.184632897377483</v>
      </c>
      <c r="R38" s="116">
        <v>73.370535417022168</v>
      </c>
      <c r="S38" s="116">
        <v>72.861724491800103</v>
      </c>
      <c r="T38" s="116">
        <v>72.454675751622474</v>
      </c>
      <c r="U38" s="116">
        <v>71.640578271267145</v>
      </c>
      <c r="V38" s="116">
        <v>70.521194235778594</v>
      </c>
      <c r="W38" s="116">
        <v>71.131767346045081</v>
      </c>
      <c r="X38" s="116">
        <v>71.131767346045081</v>
      </c>
      <c r="Y38" s="116">
        <v>70.31766986568978</v>
      </c>
      <c r="Z38" s="116">
        <v>71.233529531089488</v>
      </c>
      <c r="AA38" s="116">
        <v>72.963486676844539</v>
      </c>
      <c r="AB38" s="116">
        <v>72.658200121711275</v>
      </c>
      <c r="AC38" s="116">
        <v>73.167011046933368</v>
      </c>
      <c r="AD38" s="116">
        <v>74.082870712333062</v>
      </c>
      <c r="AE38" s="116">
        <v>74.795206007643955</v>
      </c>
      <c r="AF38" s="116">
        <v>74.795206007643955</v>
      </c>
      <c r="AG38" s="116">
        <v>74.795206007643955</v>
      </c>
      <c r="AH38" s="116">
        <v>75.202254747821627</v>
      </c>
      <c r="AI38" s="116">
        <v>75.507541302954849</v>
      </c>
      <c r="AJ38" s="116">
        <v>98.450065608305408</v>
      </c>
      <c r="AK38" s="116">
        <v>99.637800984276936</v>
      </c>
      <c r="AL38" s="116">
        <v>101.61735994422943</v>
      </c>
      <c r="AM38" s="116">
        <v>103.33297770952164</v>
      </c>
      <c r="AN38" s="116">
        <v>105.04859547481384</v>
      </c>
      <c r="AO38" s="116">
        <v>106.63224264277584</v>
      </c>
      <c r="AP38" s="116">
        <v>107.81997801874736</v>
      </c>
      <c r="AQ38" s="116">
        <v>109.27165458937918</v>
      </c>
      <c r="AR38" s="116">
        <v>112.43894892530322</v>
      </c>
      <c r="AS38" s="116">
        <v>114.28653728792558</v>
      </c>
      <c r="AT38" s="116">
        <v>116.26609624787811</v>
      </c>
      <c r="AU38" s="116">
        <v>118.7735375971513</v>
      </c>
      <c r="AV38" s="116">
        <v>123.12856730904687</v>
      </c>
      <c r="AW38" s="116">
        <v>126.2958616449709</v>
      </c>
      <c r="AX38" s="116">
        <v>132.76242091414915</v>
      </c>
      <c r="AY38" s="116">
        <v>139.36095078065756</v>
      </c>
      <c r="AZ38" s="116">
        <v>142.79218631124192</v>
      </c>
      <c r="BA38" s="116">
        <v>144.11189228454356</v>
      </c>
      <c r="BB38" s="116">
        <v>145.03568646585475</v>
      </c>
      <c r="BC38" s="116">
        <v>143.71598049255309</v>
      </c>
      <c r="BD38" s="116">
        <v>142.79218631124192</v>
      </c>
      <c r="BE38" s="116">
        <v>142.26430392192123</v>
      </c>
      <c r="BF38" s="116">
        <v>143.84795108988325</v>
      </c>
      <c r="BG38" s="116">
        <v>144.50780407653409</v>
      </c>
      <c r="BH38" s="116">
        <v>143.45203929789275</v>
      </c>
      <c r="BI38" s="116">
        <v>145.03568646585475</v>
      </c>
      <c r="BJ38" s="116">
        <v>145.03568646585475</v>
      </c>
      <c r="BK38" s="116">
        <v>142.79218631124192</v>
      </c>
      <c r="BL38" s="116">
        <v>140.41671555929886</v>
      </c>
      <c r="BM38" s="116">
        <v>138.5691271966765</v>
      </c>
      <c r="BN38" s="116">
        <v>136.06168584740337</v>
      </c>
      <c r="BO38" s="116">
        <v>134.87395047143181</v>
      </c>
      <c r="BP38" s="116">
        <v>133.15833270613962</v>
      </c>
      <c r="BQ38" s="116">
        <v>129.85906777288542</v>
      </c>
      <c r="BR38" s="116">
        <v>128.53936179958373</v>
      </c>
      <c r="BS38" s="116">
        <v>126.6917734369614</v>
      </c>
      <c r="BT38" s="116">
        <v>124.1843320876882</v>
      </c>
      <c r="BU38" s="116">
        <v>122.468714322396</v>
      </c>
      <c r="BV38" s="116">
        <v>121.41294954375471</v>
      </c>
      <c r="BW38" s="116">
        <v>121.01703775176415</v>
      </c>
      <c r="BX38" s="116">
        <v>121.67689073841501</v>
      </c>
      <c r="BY38" s="116">
        <v>123.78842029569768</v>
      </c>
      <c r="BZ38" s="116">
        <v>126.03192045031055</v>
      </c>
      <c r="CA38" s="116">
        <v>126.55980283963122</v>
      </c>
      <c r="CB38" s="116">
        <v>126.95571463162172</v>
      </c>
      <c r="CC38" s="116">
        <v>128.67133239691393</v>
      </c>
      <c r="CD38" s="116">
        <v>129.33118538356476</v>
      </c>
      <c r="CE38" s="116">
        <v>129.33118538356476</v>
      </c>
      <c r="CF38" s="116">
        <v>130.91483255152679</v>
      </c>
      <c r="CG38" s="116">
        <v>132.10256792749826</v>
      </c>
      <c r="CH38" s="116">
        <v>133.29030330346981</v>
      </c>
      <c r="CI38" s="116">
        <v>134.61000927677151</v>
      </c>
      <c r="CJ38" s="116">
        <v>99.904457253350174</v>
      </c>
      <c r="CK38" s="116">
        <v>101.0650124198944</v>
      </c>
      <c r="CL38" s="116">
        <v>101.54857707262116</v>
      </c>
      <c r="CM38" s="116">
        <v>102.22556758643863</v>
      </c>
      <c r="CN38" s="116">
        <v>102.32228051698399</v>
      </c>
      <c r="CO38" s="116">
        <v>102.9025581002561</v>
      </c>
      <c r="CP38" s="116">
        <v>103.48283568352825</v>
      </c>
      <c r="CQ38" s="116">
        <v>104.64339085007249</v>
      </c>
      <c r="CR38" s="116">
        <v>106.09408480825277</v>
      </c>
      <c r="CS38" s="116">
        <v>106.96450118316096</v>
      </c>
      <c r="CT38" s="116">
        <v>107.35135290534238</v>
      </c>
      <c r="CU38" s="116">
        <v>108.22176928025057</v>
      </c>
      <c r="CV38" s="116">
        <v>109.47903737734016</v>
      </c>
      <c r="CW38" s="116">
        <v>111.21987012715651</v>
      </c>
      <c r="CX38" s="116">
        <v>113.34755459915428</v>
      </c>
      <c r="CY38" s="116">
        <v>115.66866493224278</v>
      </c>
      <c r="CZ38" s="116">
        <v>117.21607182096844</v>
      </c>
      <c r="DA38" s="116">
        <v>118.47333991805802</v>
      </c>
      <c r="DB38" s="116">
        <v>117.98977526533128</v>
      </c>
      <c r="DC38" s="116">
        <v>118.08648819587661</v>
      </c>
      <c r="DD38" s="116">
        <v>119.15033043187549</v>
      </c>
      <c r="DE38" s="116">
        <v>118.5700528486034</v>
      </c>
      <c r="DF38" s="116">
        <v>116.53908130715097</v>
      </c>
      <c r="DG38" s="116">
        <v>115.95880372387884</v>
      </c>
      <c r="DH38" s="116">
        <v>115.95880372387884</v>
      </c>
      <c r="DI38" s="116">
        <v>114.89496148787994</v>
      </c>
      <c r="DJ38" s="116">
        <v>114.50810976569852</v>
      </c>
      <c r="DK38" s="116">
        <v>114.50810976569852</v>
      </c>
      <c r="DL38" s="116">
        <v>116.0555166544242</v>
      </c>
      <c r="DM38" s="116">
        <v>115.76537786278813</v>
      </c>
      <c r="DN38" s="116">
        <v>114.9916744184253</v>
      </c>
      <c r="DO38" s="116">
        <v>115.66866493224278</v>
      </c>
      <c r="DP38" s="116">
        <v>116.4423683766056</v>
      </c>
      <c r="DQ38" s="116">
        <v>120.79445025114651</v>
      </c>
      <c r="DR38" s="116">
        <v>123.69583816750711</v>
      </c>
      <c r="DS38" s="116">
        <v>123.88926402859782</v>
      </c>
      <c r="DT38" s="116">
        <v>124.37282868132458</v>
      </c>
      <c r="DU38" s="116">
        <v>124.46954161186996</v>
      </c>
      <c r="DV38" s="116">
        <v>125.4366709173235</v>
      </c>
      <c r="DW38" s="116">
        <v>125.6300967784142</v>
      </c>
      <c r="DX38" s="116">
        <v>124.27611575077925</v>
      </c>
      <c r="DY38" s="116">
        <v>123.59912523696178</v>
      </c>
      <c r="DZ38" s="116">
        <v>123.115560584235</v>
      </c>
      <c r="EA38" s="116">
        <v>122.05171834823611</v>
      </c>
      <c r="EB38" s="116">
        <v>120.60102439005581</v>
      </c>
    </row>
    <row r="39" spans="1:132" x14ac:dyDescent="0.35">
      <c r="A39" s="116" t="s">
        <v>147</v>
      </c>
      <c r="B39" s="117"/>
      <c r="C39" s="116">
        <v>49.405540839062787</v>
      </c>
      <c r="D39" s="116">
        <v>48.896729913840716</v>
      </c>
      <c r="E39" s="116">
        <v>48.33703789609644</v>
      </c>
      <c r="F39" s="116">
        <v>48.235275711052019</v>
      </c>
      <c r="G39" s="116">
        <v>46.86148621295245</v>
      </c>
      <c r="H39" s="116">
        <v>45.487696714852859</v>
      </c>
      <c r="I39" s="116">
        <v>44.368312679364308</v>
      </c>
      <c r="J39" s="116">
        <v>43.299809736397975</v>
      </c>
      <c r="K39" s="116">
        <v>41.722495868209563</v>
      </c>
      <c r="L39" s="116">
        <v>40.908398387854248</v>
      </c>
      <c r="M39" s="116">
        <v>41.162803850465281</v>
      </c>
      <c r="N39" s="116">
        <v>39.992538722454526</v>
      </c>
      <c r="O39" s="116">
        <v>39.280203427143626</v>
      </c>
      <c r="P39" s="116">
        <v>38.313462669221707</v>
      </c>
      <c r="Q39" s="116">
        <v>37.092316448688742</v>
      </c>
      <c r="R39" s="116">
        <v>36.685267708511084</v>
      </c>
      <c r="S39" s="116">
        <v>36.430862245900052</v>
      </c>
      <c r="T39" s="116">
        <v>36.227337875811237</v>
      </c>
      <c r="U39" s="116">
        <v>35.820289135633573</v>
      </c>
      <c r="V39" s="116">
        <v>35.260597117889297</v>
      </c>
      <c r="W39" s="116">
        <v>35.56588367302254</v>
      </c>
      <c r="X39" s="116">
        <v>35.56588367302254</v>
      </c>
      <c r="Y39" s="116">
        <v>35.15883493284489</v>
      </c>
      <c r="Z39" s="116">
        <v>35.616764765544744</v>
      </c>
      <c r="AA39" s="116">
        <v>36.48174333842227</v>
      </c>
      <c r="AB39" s="116">
        <v>36.329100060855637</v>
      </c>
      <c r="AC39" s="116">
        <v>36.583505523466684</v>
      </c>
      <c r="AD39" s="116">
        <v>37.041435356166531</v>
      </c>
      <c r="AE39" s="116">
        <v>37.397603003821978</v>
      </c>
      <c r="AF39" s="116">
        <v>37.397603003821978</v>
      </c>
      <c r="AG39" s="116">
        <v>37.397603003821978</v>
      </c>
      <c r="AH39" s="116">
        <v>37.601127373910813</v>
      </c>
      <c r="AI39" s="116">
        <v>37.753770651477424</v>
      </c>
      <c r="AJ39" s="116">
        <v>49.225032804152704</v>
      </c>
      <c r="AK39" s="116">
        <v>49.818900492138468</v>
      </c>
      <c r="AL39" s="116">
        <v>50.808679972114717</v>
      </c>
      <c r="AM39" s="116">
        <v>51.666488854760821</v>
      </c>
      <c r="AN39" s="116">
        <v>52.524297737406918</v>
      </c>
      <c r="AO39" s="116">
        <v>53.316121321387918</v>
      </c>
      <c r="AP39" s="116">
        <v>53.909989009373682</v>
      </c>
      <c r="AQ39" s="116">
        <v>54.635827294689591</v>
      </c>
      <c r="AR39" s="116">
        <v>56.219474462651611</v>
      </c>
      <c r="AS39" s="116">
        <v>57.143268643962791</v>
      </c>
      <c r="AT39" s="116">
        <v>58.133048123939055</v>
      </c>
      <c r="AU39" s="116">
        <v>59.386768798575652</v>
      </c>
      <c r="AV39" s="116">
        <v>61.564283654523436</v>
      </c>
      <c r="AW39" s="116">
        <v>63.147930822485449</v>
      </c>
      <c r="AX39" s="116">
        <v>66.381210457074573</v>
      </c>
      <c r="AY39" s="116">
        <v>69.68047539032878</v>
      </c>
      <c r="AZ39" s="116">
        <v>71.39609315562096</v>
      </c>
      <c r="BA39" s="116">
        <v>72.055946142271779</v>
      </c>
      <c r="BB39" s="116">
        <v>72.517843232927376</v>
      </c>
      <c r="BC39" s="116">
        <v>71.857990246276543</v>
      </c>
      <c r="BD39" s="116">
        <v>71.39609315562096</v>
      </c>
      <c r="BE39" s="116">
        <v>71.132151960960613</v>
      </c>
      <c r="BF39" s="116">
        <v>71.923975544941626</v>
      </c>
      <c r="BG39" s="116">
        <v>72.253902038267043</v>
      </c>
      <c r="BH39" s="116">
        <v>71.726019648946377</v>
      </c>
      <c r="BI39" s="116">
        <v>72.517843232927376</v>
      </c>
      <c r="BJ39" s="116">
        <v>72.517843232927376</v>
      </c>
      <c r="BK39" s="116">
        <v>71.39609315562096</v>
      </c>
      <c r="BL39" s="116">
        <v>70.208357779649432</v>
      </c>
      <c r="BM39" s="116">
        <v>69.284563598338252</v>
      </c>
      <c r="BN39" s="116">
        <v>68.030842923701684</v>
      </c>
      <c r="BO39" s="116">
        <v>67.436975235715906</v>
      </c>
      <c r="BP39" s="116">
        <v>66.579166353069809</v>
      </c>
      <c r="BQ39" s="116">
        <v>64.929533886442712</v>
      </c>
      <c r="BR39" s="116">
        <v>64.269680899791865</v>
      </c>
      <c r="BS39" s="116">
        <v>63.345886718480699</v>
      </c>
      <c r="BT39" s="116">
        <v>62.092166043844102</v>
      </c>
      <c r="BU39" s="116">
        <v>61.234357161197998</v>
      </c>
      <c r="BV39" s="116">
        <v>60.706474771877353</v>
      </c>
      <c r="BW39" s="116">
        <v>60.508518875882075</v>
      </c>
      <c r="BX39" s="116">
        <v>60.838445369207506</v>
      </c>
      <c r="BY39" s="116">
        <v>61.894210147848838</v>
      </c>
      <c r="BZ39" s="116">
        <v>63.015960225155276</v>
      </c>
      <c r="CA39" s="116">
        <v>63.279901419815609</v>
      </c>
      <c r="CB39" s="116">
        <v>63.477857315810859</v>
      </c>
      <c r="CC39" s="116">
        <v>64.335666198456963</v>
      </c>
      <c r="CD39" s="116">
        <v>64.665592691782379</v>
      </c>
      <c r="CE39" s="116">
        <v>64.665592691782379</v>
      </c>
      <c r="CF39" s="116">
        <v>65.457416275763393</v>
      </c>
      <c r="CG39" s="116">
        <v>66.051283963749128</v>
      </c>
      <c r="CH39" s="116">
        <v>66.645151651734906</v>
      </c>
      <c r="CI39" s="116">
        <v>67.305004638385753</v>
      </c>
      <c r="CJ39" s="116">
        <v>49.952228626675087</v>
      </c>
      <c r="CK39" s="116">
        <v>50.532506209947201</v>
      </c>
      <c r="CL39" s="116">
        <v>50.774288536310578</v>
      </c>
      <c r="CM39" s="116">
        <v>51.112783793219315</v>
      </c>
      <c r="CN39" s="116">
        <v>51.161140258491997</v>
      </c>
      <c r="CO39" s="116">
        <v>51.451279050128051</v>
      </c>
      <c r="CP39" s="116">
        <v>51.741417841764125</v>
      </c>
      <c r="CQ39" s="116">
        <v>52.321695425036246</v>
      </c>
      <c r="CR39" s="116">
        <v>53.047042404126387</v>
      </c>
      <c r="CS39" s="116">
        <v>53.482250591580481</v>
      </c>
      <c r="CT39" s="116">
        <v>53.67567645267119</v>
      </c>
      <c r="CU39" s="116">
        <v>54.110884640125285</v>
      </c>
      <c r="CV39" s="116">
        <v>54.739518688670081</v>
      </c>
      <c r="CW39" s="116">
        <v>55.609935063578256</v>
      </c>
      <c r="CX39" s="116">
        <v>56.673777299577139</v>
      </c>
      <c r="CY39" s="116">
        <v>57.834332466121388</v>
      </c>
      <c r="CZ39" s="116">
        <v>58.608035910484219</v>
      </c>
      <c r="DA39" s="116">
        <v>59.236669959029008</v>
      </c>
      <c r="DB39" s="116">
        <v>58.994887632665638</v>
      </c>
      <c r="DC39" s="116">
        <v>59.043244097938306</v>
      </c>
      <c r="DD39" s="116">
        <v>59.575165215937744</v>
      </c>
      <c r="DE39" s="116">
        <v>59.285026424301698</v>
      </c>
      <c r="DF39" s="116">
        <v>58.269540653575483</v>
      </c>
      <c r="DG39" s="116">
        <v>57.979401861939422</v>
      </c>
      <c r="DH39" s="116">
        <v>57.979401861939422</v>
      </c>
      <c r="DI39" s="116">
        <v>57.44748074393997</v>
      </c>
      <c r="DJ39" s="116">
        <v>57.25405488284926</v>
      </c>
      <c r="DK39" s="116">
        <v>57.25405488284926</v>
      </c>
      <c r="DL39" s="116">
        <v>58.027758327212098</v>
      </c>
      <c r="DM39" s="116">
        <v>57.882688931394064</v>
      </c>
      <c r="DN39" s="116">
        <v>57.495837209212652</v>
      </c>
      <c r="DO39" s="116">
        <v>57.834332466121388</v>
      </c>
      <c r="DP39" s="116">
        <v>58.2211841883028</v>
      </c>
      <c r="DQ39" s="116">
        <v>60.397225125573257</v>
      </c>
      <c r="DR39" s="116">
        <v>61.847919083753553</v>
      </c>
      <c r="DS39" s="116">
        <v>61.944632014298911</v>
      </c>
      <c r="DT39" s="116">
        <v>62.186414340662289</v>
      </c>
      <c r="DU39" s="116">
        <v>62.234770805934978</v>
      </c>
      <c r="DV39" s="116">
        <v>62.718335458661748</v>
      </c>
      <c r="DW39" s="116">
        <v>62.815048389207099</v>
      </c>
      <c r="DX39" s="116">
        <v>62.138057875389627</v>
      </c>
      <c r="DY39" s="116">
        <v>61.799562618480891</v>
      </c>
      <c r="DZ39" s="116">
        <v>61.557780292117499</v>
      </c>
      <c r="EA39" s="116">
        <v>61.025859174118054</v>
      </c>
      <c r="EB39" s="116">
        <v>60.300512195027906</v>
      </c>
    </row>
    <row r="40" spans="1:132" x14ac:dyDescent="0.35">
      <c r="A40" s="116" t="s">
        <v>148</v>
      </c>
      <c r="B40" s="117"/>
      <c r="C40" s="116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v>0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16">
        <v>0</v>
      </c>
      <c r="BH40" s="116"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v>0</v>
      </c>
      <c r="BP40" s="116"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v>0</v>
      </c>
      <c r="CA40" s="116">
        <v>0</v>
      </c>
      <c r="CB40" s="116">
        <v>0</v>
      </c>
      <c r="CC40" s="116">
        <v>0</v>
      </c>
      <c r="CD40" s="116">
        <v>0</v>
      </c>
      <c r="CE40" s="116">
        <v>0</v>
      </c>
      <c r="CF40" s="116">
        <v>0</v>
      </c>
      <c r="CG40" s="116">
        <v>0</v>
      </c>
      <c r="CH40" s="116">
        <v>0</v>
      </c>
      <c r="CI40" s="116">
        <v>0</v>
      </c>
      <c r="CJ40" s="116">
        <v>0</v>
      </c>
      <c r="CK40" s="116">
        <v>0</v>
      </c>
      <c r="CL40" s="116">
        <v>0</v>
      </c>
      <c r="CM40" s="116">
        <v>0</v>
      </c>
      <c r="CN40" s="116">
        <v>0</v>
      </c>
      <c r="CO40" s="116">
        <v>0</v>
      </c>
      <c r="CP40" s="116">
        <v>0</v>
      </c>
      <c r="CQ40" s="116">
        <v>0</v>
      </c>
      <c r="CR40" s="116">
        <v>0</v>
      </c>
      <c r="CS40" s="116">
        <v>0</v>
      </c>
      <c r="CT40" s="116">
        <v>0</v>
      </c>
      <c r="CU40" s="116">
        <v>0</v>
      </c>
      <c r="CV40" s="116">
        <v>0</v>
      </c>
      <c r="CW40" s="116">
        <v>0</v>
      </c>
      <c r="CX40" s="116">
        <v>0</v>
      </c>
      <c r="CY40" s="116">
        <v>0</v>
      </c>
      <c r="CZ40" s="116">
        <v>0</v>
      </c>
      <c r="DA40" s="116">
        <v>0</v>
      </c>
      <c r="DB40" s="116">
        <v>0</v>
      </c>
      <c r="DC40" s="116">
        <v>0</v>
      </c>
      <c r="DD40" s="116">
        <v>0</v>
      </c>
      <c r="DE40" s="116">
        <v>0</v>
      </c>
      <c r="DF40" s="116">
        <v>0</v>
      </c>
      <c r="DG40" s="116">
        <v>0</v>
      </c>
      <c r="DH40" s="116">
        <v>0</v>
      </c>
      <c r="DI40" s="116">
        <v>0</v>
      </c>
      <c r="DJ40" s="116">
        <v>0</v>
      </c>
      <c r="DK40" s="116">
        <v>0</v>
      </c>
      <c r="DL40" s="116">
        <v>0</v>
      </c>
      <c r="DM40" s="116">
        <v>0</v>
      </c>
      <c r="DN40" s="116">
        <v>0</v>
      </c>
      <c r="DO40" s="116">
        <v>0</v>
      </c>
      <c r="DP40" s="116">
        <v>0</v>
      </c>
      <c r="DQ40" s="116">
        <v>0</v>
      </c>
      <c r="DR40" s="116">
        <v>0</v>
      </c>
      <c r="DS40" s="116">
        <v>0</v>
      </c>
      <c r="DT40" s="116">
        <v>0</v>
      </c>
      <c r="DU40" s="116">
        <v>0</v>
      </c>
      <c r="DV40" s="116">
        <v>0</v>
      </c>
      <c r="DW40" s="116">
        <v>0</v>
      </c>
      <c r="DX40" s="116">
        <v>0</v>
      </c>
      <c r="DY40" s="116">
        <v>0</v>
      </c>
      <c r="DZ40" s="116">
        <v>0</v>
      </c>
      <c r="EA40" s="116">
        <v>0</v>
      </c>
      <c r="EB40" s="116">
        <v>0</v>
      </c>
    </row>
    <row r="41" spans="1:132" x14ac:dyDescent="0.35">
      <c r="A41" s="116" t="s">
        <v>149</v>
      </c>
      <c r="B41" s="117"/>
      <c r="C41" s="116">
        <v>197.62216335625115</v>
      </c>
      <c r="D41" s="116">
        <v>195.58691965536286</v>
      </c>
      <c r="E41" s="116">
        <v>193.34815158438576</v>
      </c>
      <c r="F41" s="116">
        <v>192.94110284420807</v>
      </c>
      <c r="G41" s="116">
        <v>187.4459448518098</v>
      </c>
      <c r="H41" s="116">
        <v>181.95078685941144</v>
      </c>
      <c r="I41" s="116">
        <v>177.47325071745723</v>
      </c>
      <c r="J41" s="116">
        <v>173.1992389455919</v>
      </c>
      <c r="K41" s="116">
        <v>166.88998347283825</v>
      </c>
      <c r="L41" s="116">
        <v>163.63359355141699</v>
      </c>
      <c r="M41" s="116">
        <v>164.65121540186112</v>
      </c>
      <c r="N41" s="116">
        <v>159.9701548898181</v>
      </c>
      <c r="O41" s="116">
        <v>157.1208137085745</v>
      </c>
      <c r="P41" s="116">
        <v>153.25385067688683</v>
      </c>
      <c r="Q41" s="116">
        <v>148.36926579475497</v>
      </c>
      <c r="R41" s="116">
        <v>146.74107083404434</v>
      </c>
      <c r="S41" s="116">
        <v>145.72344898360021</v>
      </c>
      <c r="T41" s="116">
        <v>144.90935150324495</v>
      </c>
      <c r="U41" s="116">
        <v>143.28115654253429</v>
      </c>
      <c r="V41" s="116">
        <v>141.04238847155719</v>
      </c>
      <c r="W41" s="116">
        <v>142.26353469209016</v>
      </c>
      <c r="X41" s="116">
        <v>142.26353469209016</v>
      </c>
      <c r="Y41" s="116">
        <v>140.63533973137956</v>
      </c>
      <c r="Z41" s="116">
        <v>142.46705906217898</v>
      </c>
      <c r="AA41" s="116">
        <v>145.92697335368908</v>
      </c>
      <c r="AB41" s="116">
        <v>145.31640024342255</v>
      </c>
      <c r="AC41" s="116">
        <v>146.33402209386674</v>
      </c>
      <c r="AD41" s="116">
        <v>148.16574142466612</v>
      </c>
      <c r="AE41" s="116">
        <v>149.59041201528791</v>
      </c>
      <c r="AF41" s="116">
        <v>149.59041201528791</v>
      </c>
      <c r="AG41" s="116">
        <v>149.59041201528791</v>
      </c>
      <c r="AH41" s="116">
        <v>150.40450949564325</v>
      </c>
      <c r="AI41" s="116">
        <v>151.0150826059097</v>
      </c>
      <c r="AJ41" s="116">
        <v>196.90013121661082</v>
      </c>
      <c r="AK41" s="116">
        <v>199.27560196855387</v>
      </c>
      <c r="AL41" s="116">
        <v>203.23471988845887</v>
      </c>
      <c r="AM41" s="116">
        <v>206.66595541904329</v>
      </c>
      <c r="AN41" s="116">
        <v>210.09719094962767</v>
      </c>
      <c r="AO41" s="116">
        <v>213.26448528555167</v>
      </c>
      <c r="AP41" s="116">
        <v>215.63995603749473</v>
      </c>
      <c r="AQ41" s="116">
        <v>218.54330917875836</v>
      </c>
      <c r="AR41" s="116">
        <v>224.87789785060644</v>
      </c>
      <c r="AS41" s="116">
        <v>228.57307457585117</v>
      </c>
      <c r="AT41" s="116">
        <v>232.53219249575622</v>
      </c>
      <c r="AU41" s="116">
        <v>237.54707519430261</v>
      </c>
      <c r="AV41" s="116">
        <v>246.25713461809374</v>
      </c>
      <c r="AW41" s="116">
        <v>252.5917232899418</v>
      </c>
      <c r="AX41" s="116">
        <v>265.52484182829829</v>
      </c>
      <c r="AY41" s="116">
        <v>278.72190156131512</v>
      </c>
      <c r="AZ41" s="116">
        <v>285.58437262248384</v>
      </c>
      <c r="BA41" s="116">
        <v>288.22378456908712</v>
      </c>
      <c r="BB41" s="116">
        <v>290.0713729317095</v>
      </c>
      <c r="BC41" s="116">
        <v>287.43196098510617</v>
      </c>
      <c r="BD41" s="116">
        <v>285.58437262248384</v>
      </c>
      <c r="BE41" s="116">
        <v>284.52860784384245</v>
      </c>
      <c r="BF41" s="116">
        <v>287.69590217976651</v>
      </c>
      <c r="BG41" s="116">
        <v>289.01560815306817</v>
      </c>
      <c r="BH41" s="116">
        <v>286.90407859578551</v>
      </c>
      <c r="BI41" s="116">
        <v>290.0713729317095</v>
      </c>
      <c r="BJ41" s="116">
        <v>290.0713729317095</v>
      </c>
      <c r="BK41" s="116">
        <v>285.58437262248384</v>
      </c>
      <c r="BL41" s="116">
        <v>280.83343111859773</v>
      </c>
      <c r="BM41" s="116">
        <v>277.13825439335301</v>
      </c>
      <c r="BN41" s="116">
        <v>272.12337169480674</v>
      </c>
      <c r="BO41" s="116">
        <v>269.74790094286362</v>
      </c>
      <c r="BP41" s="116">
        <v>266.31666541227924</v>
      </c>
      <c r="BQ41" s="116">
        <v>259.71813554577085</v>
      </c>
      <c r="BR41" s="116">
        <v>257.07872359916746</v>
      </c>
      <c r="BS41" s="116">
        <v>253.3835468739228</v>
      </c>
      <c r="BT41" s="116">
        <v>248.36866417537641</v>
      </c>
      <c r="BU41" s="116">
        <v>244.93742864479199</v>
      </c>
      <c r="BV41" s="116">
        <v>242.82589908750941</v>
      </c>
      <c r="BW41" s="116">
        <v>242.0340755035283</v>
      </c>
      <c r="BX41" s="116">
        <v>243.35378147683002</v>
      </c>
      <c r="BY41" s="116">
        <v>247.57684059139535</v>
      </c>
      <c r="BZ41" s="116">
        <v>252.0638409006211</v>
      </c>
      <c r="CA41" s="116">
        <v>253.11960567926243</v>
      </c>
      <c r="CB41" s="116">
        <v>253.91142926324343</v>
      </c>
      <c r="CC41" s="116">
        <v>257.34266479382785</v>
      </c>
      <c r="CD41" s="116">
        <v>258.66237076712952</v>
      </c>
      <c r="CE41" s="116">
        <v>258.66237076712952</v>
      </c>
      <c r="CF41" s="116">
        <v>261.82966510305357</v>
      </c>
      <c r="CG41" s="116">
        <v>264.20513585499651</v>
      </c>
      <c r="CH41" s="116">
        <v>266.58060660693963</v>
      </c>
      <c r="CI41" s="116">
        <v>269.22001855354301</v>
      </c>
      <c r="CJ41" s="116">
        <v>199.80891450670035</v>
      </c>
      <c r="CK41" s="116">
        <v>202.1300248397888</v>
      </c>
      <c r="CL41" s="116">
        <v>203.09715414524231</v>
      </c>
      <c r="CM41" s="116">
        <v>204.45113517287726</v>
      </c>
      <c r="CN41" s="116">
        <v>204.64456103396799</v>
      </c>
      <c r="CO41" s="116">
        <v>205.8051162005122</v>
      </c>
      <c r="CP41" s="116">
        <v>206.9656713670565</v>
      </c>
      <c r="CQ41" s="116">
        <v>209.28678170014499</v>
      </c>
      <c r="CR41" s="116">
        <v>212.18816961650555</v>
      </c>
      <c r="CS41" s="116">
        <v>213.92900236632192</v>
      </c>
      <c r="CT41" s="116">
        <v>214.70270581068476</v>
      </c>
      <c r="CU41" s="116">
        <v>216.44353856050114</v>
      </c>
      <c r="CV41" s="116">
        <v>218.95807475468033</v>
      </c>
      <c r="CW41" s="116">
        <v>222.43974025431302</v>
      </c>
      <c r="CX41" s="116">
        <v>226.69510919830856</v>
      </c>
      <c r="CY41" s="116">
        <v>231.33732986448555</v>
      </c>
      <c r="CZ41" s="116">
        <v>234.43214364193688</v>
      </c>
      <c r="DA41" s="116">
        <v>236.94667983611603</v>
      </c>
      <c r="DB41" s="116">
        <v>235.97955053066255</v>
      </c>
      <c r="DC41" s="116">
        <v>236.17297639175322</v>
      </c>
      <c r="DD41" s="116">
        <v>238.30066086375098</v>
      </c>
      <c r="DE41" s="116">
        <v>237.14010569720679</v>
      </c>
      <c r="DF41" s="116">
        <v>233.07816261430193</v>
      </c>
      <c r="DG41" s="116">
        <v>231.91760744775769</v>
      </c>
      <c r="DH41" s="116">
        <v>231.91760744775769</v>
      </c>
      <c r="DI41" s="116">
        <v>229.78992297575988</v>
      </c>
      <c r="DJ41" s="116">
        <v>229.01621953139704</v>
      </c>
      <c r="DK41" s="116">
        <v>229.01621953139704</v>
      </c>
      <c r="DL41" s="116">
        <v>232.11103330884839</v>
      </c>
      <c r="DM41" s="116">
        <v>231.53075572557626</v>
      </c>
      <c r="DN41" s="116">
        <v>229.98334883685061</v>
      </c>
      <c r="DO41" s="116">
        <v>231.33732986448555</v>
      </c>
      <c r="DP41" s="116">
        <v>232.8847367532112</v>
      </c>
      <c r="DQ41" s="116">
        <v>241.58890050229303</v>
      </c>
      <c r="DR41" s="116">
        <v>247.39167633501421</v>
      </c>
      <c r="DS41" s="116">
        <v>247.77852805719564</v>
      </c>
      <c r="DT41" s="116">
        <v>248.74565736264915</v>
      </c>
      <c r="DU41" s="116">
        <v>248.93908322373991</v>
      </c>
      <c r="DV41" s="116">
        <v>250.87334183464699</v>
      </c>
      <c r="DW41" s="116">
        <v>251.2601935568284</v>
      </c>
      <c r="DX41" s="116">
        <v>248.55223150155851</v>
      </c>
      <c r="DY41" s="116">
        <v>247.19825047392357</v>
      </c>
      <c r="DZ41" s="116">
        <v>246.23112116847</v>
      </c>
      <c r="EA41" s="116">
        <v>244.10343669647222</v>
      </c>
      <c r="EB41" s="116">
        <v>241.20204878011162</v>
      </c>
    </row>
    <row r="42" spans="1:132" x14ac:dyDescent="0.35">
      <c r="A42" s="116" t="s">
        <v>150</v>
      </c>
      <c r="B42" s="117"/>
      <c r="C42" s="116">
        <v>83.114264635024782</v>
      </c>
      <c r="D42" s="116">
        <v>81.969440053275136</v>
      </c>
      <c r="E42" s="116">
        <v>80.7101330133505</v>
      </c>
      <c r="F42" s="116">
        <v>80.481168097000563</v>
      </c>
      <c r="G42" s="116">
        <v>77.390141726276525</v>
      </c>
      <c r="H42" s="116">
        <v>74.299115355552445</v>
      </c>
      <c r="I42" s="116">
        <v>71.780501275703216</v>
      </c>
      <c r="J42" s="116">
        <v>69.376369654028935</v>
      </c>
      <c r="K42" s="116">
        <v>65.827413450605007</v>
      </c>
      <c r="L42" s="116">
        <v>63.995694119805592</v>
      </c>
      <c r="M42" s="116">
        <v>64.5681064106804</v>
      </c>
      <c r="N42" s="116">
        <v>61.935009872656188</v>
      </c>
      <c r="O42" s="116">
        <v>60.332255458206674</v>
      </c>
      <c r="P42" s="116">
        <v>58.157088752882352</v>
      </c>
      <c r="Q42" s="116">
        <v>55.409509756683178</v>
      </c>
      <c r="R42" s="116">
        <v>54.493650091283456</v>
      </c>
      <c r="S42" s="116">
        <v>53.921237800408626</v>
      </c>
      <c r="T42" s="116">
        <v>53.463307967708786</v>
      </c>
      <c r="U42" s="116">
        <v>52.54744830230905</v>
      </c>
      <c r="V42" s="116">
        <v>51.288141262384435</v>
      </c>
      <c r="W42" s="116">
        <v>51.975036011434227</v>
      </c>
      <c r="X42" s="116">
        <v>51.975036011434227</v>
      </c>
      <c r="Y42" s="116">
        <v>51.059176346034512</v>
      </c>
      <c r="Z42" s="116">
        <v>52.089518469609189</v>
      </c>
      <c r="AA42" s="116">
        <v>54.035720258583595</v>
      </c>
      <c r="AB42" s="116">
        <v>53.692272884058703</v>
      </c>
      <c r="AC42" s="116">
        <v>54.26468517493354</v>
      </c>
      <c r="AD42" s="116">
        <v>55.295027298508217</v>
      </c>
      <c r="AE42" s="116">
        <v>56.09640450573297</v>
      </c>
      <c r="AF42" s="116">
        <v>56.09640450573297</v>
      </c>
      <c r="AG42" s="116">
        <v>56.09640450573297</v>
      </c>
      <c r="AH42" s="116">
        <v>56.554334338432845</v>
      </c>
      <c r="AI42" s="116">
        <v>56.89778171295773</v>
      </c>
      <c r="AJ42" s="116">
        <v>74.381927920216</v>
      </c>
      <c r="AK42" s="116">
        <v>75.718130218183958</v>
      </c>
      <c r="AL42" s="116">
        <v>77.945134048130541</v>
      </c>
      <c r="AM42" s="116">
        <v>79.875204034084248</v>
      </c>
      <c r="AN42" s="116">
        <v>81.80527402003797</v>
      </c>
      <c r="AO42" s="116">
        <v>83.586877083995219</v>
      </c>
      <c r="AP42" s="116">
        <v>84.923079381963191</v>
      </c>
      <c r="AQ42" s="116">
        <v>86.556215523923996</v>
      </c>
      <c r="AR42" s="116">
        <v>90.11942165183855</v>
      </c>
      <c r="AS42" s="116">
        <v>92.197958559788702</v>
      </c>
      <c r="AT42" s="116">
        <v>94.424962389735285</v>
      </c>
      <c r="AU42" s="116">
        <v>97.245833907667631</v>
      </c>
      <c r="AV42" s="116">
        <v>102.14524233355013</v>
      </c>
      <c r="AW42" s="116">
        <v>105.70844846146466</v>
      </c>
      <c r="AX42" s="116">
        <v>112.98332763929017</v>
      </c>
      <c r="AY42" s="116">
        <v>120.40667373911214</v>
      </c>
      <c r="AZ42" s="116">
        <v>124.26681371101954</v>
      </c>
      <c r="BA42" s="116">
        <v>125.75148293098394</v>
      </c>
      <c r="BB42" s="116">
        <v>126.79075138495899</v>
      </c>
      <c r="BC42" s="116">
        <v>125.30608216499462</v>
      </c>
      <c r="BD42" s="116">
        <v>124.26681371101954</v>
      </c>
      <c r="BE42" s="116">
        <v>123.67294602303379</v>
      </c>
      <c r="BF42" s="116">
        <v>125.45454908699105</v>
      </c>
      <c r="BG42" s="116">
        <v>126.19688369697329</v>
      </c>
      <c r="BH42" s="116">
        <v>125.00914832100175</v>
      </c>
      <c r="BI42" s="116">
        <v>126.79075138495899</v>
      </c>
      <c r="BJ42" s="116">
        <v>126.79075138495899</v>
      </c>
      <c r="BK42" s="116">
        <v>124.26681371101954</v>
      </c>
      <c r="BL42" s="116">
        <v>121.59440911508364</v>
      </c>
      <c r="BM42" s="116">
        <v>119.5158722071335</v>
      </c>
      <c r="BN42" s="116">
        <v>116.69500068920117</v>
      </c>
      <c r="BO42" s="116">
        <v>115.35879839123321</v>
      </c>
      <c r="BP42" s="116">
        <v>113.4287284052795</v>
      </c>
      <c r="BQ42" s="116">
        <v>109.7170553553685</v>
      </c>
      <c r="BR42" s="116">
        <v>108.23238613540413</v>
      </c>
      <c r="BS42" s="116">
        <v>106.15384922745397</v>
      </c>
      <c r="BT42" s="116">
        <v>103.33297770952163</v>
      </c>
      <c r="BU42" s="116">
        <v>101.40290772356791</v>
      </c>
      <c r="BV42" s="116">
        <v>100.21517234759642</v>
      </c>
      <c r="BW42" s="116">
        <v>99.769771581607088</v>
      </c>
      <c r="BX42" s="116">
        <v>100.5121061915893</v>
      </c>
      <c r="BY42" s="116">
        <v>102.88757694353231</v>
      </c>
      <c r="BZ42" s="116">
        <v>105.41151461747178</v>
      </c>
      <c r="CA42" s="116">
        <v>106.00538230545753</v>
      </c>
      <c r="CB42" s="116">
        <v>106.45078307144686</v>
      </c>
      <c r="CC42" s="116">
        <v>108.38085305740059</v>
      </c>
      <c r="CD42" s="116">
        <v>109.12318766738277</v>
      </c>
      <c r="CE42" s="116">
        <v>109.12318766738277</v>
      </c>
      <c r="CF42" s="116">
        <v>110.90479073134003</v>
      </c>
      <c r="CG42" s="116">
        <v>112.24099302930797</v>
      </c>
      <c r="CH42" s="116">
        <v>113.57719532727594</v>
      </c>
      <c r="CI42" s="116">
        <v>115.06186454724033</v>
      </c>
      <c r="CJ42" s="116">
        <v>85.736012928455864</v>
      </c>
      <c r="CK42" s="116">
        <v>87.041637490818133</v>
      </c>
      <c r="CL42" s="116">
        <v>87.585647725135757</v>
      </c>
      <c r="CM42" s="116">
        <v>88.347262053180401</v>
      </c>
      <c r="CN42" s="116">
        <v>88.456064100043946</v>
      </c>
      <c r="CO42" s="116">
        <v>89.108876381225073</v>
      </c>
      <c r="CP42" s="116">
        <v>89.761688662406229</v>
      </c>
      <c r="CQ42" s="116">
        <v>91.067313224768469</v>
      </c>
      <c r="CR42" s="116">
        <v>92.699343927721316</v>
      </c>
      <c r="CS42" s="116">
        <v>93.678562349493021</v>
      </c>
      <c r="CT42" s="116">
        <v>94.113770536947115</v>
      </c>
      <c r="CU42" s="116">
        <v>95.09298895871882</v>
      </c>
      <c r="CV42" s="116">
        <v>96.507415567944605</v>
      </c>
      <c r="CW42" s="116">
        <v>98.465852411488029</v>
      </c>
      <c r="CX42" s="116">
        <v>100.85949744248553</v>
      </c>
      <c r="CY42" s="116">
        <v>103.47074656721006</v>
      </c>
      <c r="CZ42" s="116">
        <v>105.21157931702643</v>
      </c>
      <c r="DA42" s="116">
        <v>106.62600592625222</v>
      </c>
      <c r="DB42" s="116">
        <v>106.08199569193462</v>
      </c>
      <c r="DC42" s="116">
        <v>106.19079773879814</v>
      </c>
      <c r="DD42" s="116">
        <v>107.38762025429688</v>
      </c>
      <c r="DE42" s="116">
        <v>106.73480797311576</v>
      </c>
      <c r="DF42" s="116">
        <v>104.44996498898178</v>
      </c>
      <c r="DG42" s="116">
        <v>103.79715270780065</v>
      </c>
      <c r="DH42" s="116">
        <v>103.79715270780065</v>
      </c>
      <c r="DI42" s="116">
        <v>102.60033019230185</v>
      </c>
      <c r="DJ42" s="116">
        <v>102.16512200484779</v>
      </c>
      <c r="DK42" s="116">
        <v>102.16512200484779</v>
      </c>
      <c r="DL42" s="116">
        <v>103.90595475466417</v>
      </c>
      <c r="DM42" s="116">
        <v>103.57954861407359</v>
      </c>
      <c r="DN42" s="116">
        <v>102.7091322391654</v>
      </c>
      <c r="DO42" s="116">
        <v>103.47074656721006</v>
      </c>
      <c r="DP42" s="116">
        <v>104.34116294211825</v>
      </c>
      <c r="DQ42" s="116">
        <v>109.23725505097678</v>
      </c>
      <c r="DR42" s="116">
        <v>112.50131645688245</v>
      </c>
      <c r="DS42" s="116">
        <v>112.71892055060948</v>
      </c>
      <c r="DT42" s="116">
        <v>113.26293078492712</v>
      </c>
      <c r="DU42" s="116">
        <v>113.37173283179065</v>
      </c>
      <c r="DV42" s="116">
        <v>114.45975330042586</v>
      </c>
      <c r="DW42" s="116">
        <v>114.67735739415291</v>
      </c>
      <c r="DX42" s="116">
        <v>113.1541287380636</v>
      </c>
      <c r="DY42" s="116">
        <v>112.39251441001893</v>
      </c>
      <c r="DZ42" s="116">
        <v>111.84850417570132</v>
      </c>
      <c r="EA42" s="116">
        <v>110.65168166020258</v>
      </c>
      <c r="EB42" s="116">
        <v>109.01965095724972</v>
      </c>
    </row>
    <row r="43" spans="1:132" x14ac:dyDescent="0.35">
      <c r="A43" s="116" t="s">
        <v>151</v>
      </c>
      <c r="B43" s="117"/>
      <c r="C43" s="116">
        <v>313.98722195453803</v>
      </c>
      <c r="D43" s="116">
        <v>309.66232909015048</v>
      </c>
      <c r="E43" s="116">
        <v>304.90494693932408</v>
      </c>
      <c r="F43" s="116">
        <v>304.0399683664466</v>
      </c>
      <c r="G43" s="116">
        <v>292.36275763260016</v>
      </c>
      <c r="H43" s="116">
        <v>280.68554689875367</v>
      </c>
      <c r="I43" s="116">
        <v>271.17078259710104</v>
      </c>
      <c r="J43" s="116">
        <v>262.08850758188709</v>
      </c>
      <c r="K43" s="116">
        <v>248.68133970228564</v>
      </c>
      <c r="L43" s="116">
        <v>241.76151111926555</v>
      </c>
      <c r="M43" s="116">
        <v>243.9239575514593</v>
      </c>
      <c r="N43" s="116">
        <v>233.97670396336784</v>
      </c>
      <c r="O43" s="116">
        <v>227.92185395322525</v>
      </c>
      <c r="P43" s="116">
        <v>219.70455751088886</v>
      </c>
      <c r="Q43" s="116">
        <v>209.3248146363587</v>
      </c>
      <c r="R43" s="116">
        <v>205.86490034484862</v>
      </c>
      <c r="S43" s="116">
        <v>203.70245391265482</v>
      </c>
      <c r="T43" s="116">
        <v>201.97249676689981</v>
      </c>
      <c r="U43" s="116">
        <v>198.51258247538973</v>
      </c>
      <c r="V43" s="116">
        <v>193.75520032456342</v>
      </c>
      <c r="W43" s="116">
        <v>196.35013604319596</v>
      </c>
      <c r="X43" s="116">
        <v>196.35013604319596</v>
      </c>
      <c r="Y43" s="116">
        <v>192.89022175168591</v>
      </c>
      <c r="Z43" s="116">
        <v>196.7826253296347</v>
      </c>
      <c r="AA43" s="116">
        <v>204.13494319909358</v>
      </c>
      <c r="AB43" s="116">
        <v>202.83747533977731</v>
      </c>
      <c r="AC43" s="116">
        <v>204.99992177197115</v>
      </c>
      <c r="AD43" s="116">
        <v>208.8923253499199</v>
      </c>
      <c r="AE43" s="116">
        <v>211.91975035499121</v>
      </c>
      <c r="AF43" s="116">
        <v>211.91975035499121</v>
      </c>
      <c r="AG43" s="116">
        <v>211.91975035499121</v>
      </c>
      <c r="AH43" s="116">
        <v>213.64970750074627</v>
      </c>
      <c r="AI43" s="116">
        <v>214.94717536006252</v>
      </c>
      <c r="AJ43" s="116">
        <v>280.99839436526048</v>
      </c>
      <c r="AK43" s="116">
        <v>286.0462697131394</v>
      </c>
      <c r="AL43" s="116">
        <v>294.45939529293759</v>
      </c>
      <c r="AM43" s="116">
        <v>301.75077079542933</v>
      </c>
      <c r="AN43" s="116">
        <v>309.04214629792119</v>
      </c>
      <c r="AO43" s="116">
        <v>315.77264676175975</v>
      </c>
      <c r="AP43" s="116">
        <v>320.82052210963872</v>
      </c>
      <c r="AQ43" s="116">
        <v>326.99014753482396</v>
      </c>
      <c r="AR43" s="116">
        <v>340.45114846250118</v>
      </c>
      <c r="AS43" s="116">
        <v>348.30339900364612</v>
      </c>
      <c r="AT43" s="116">
        <v>356.71652458344442</v>
      </c>
      <c r="AU43" s="116">
        <v>367.3731503178555</v>
      </c>
      <c r="AV43" s="116">
        <v>385.88202659341152</v>
      </c>
      <c r="AW43" s="116">
        <v>399.34302752108869</v>
      </c>
      <c r="AX43" s="116">
        <v>426.82590441509626</v>
      </c>
      <c r="AY43" s="116">
        <v>454.86965634775697</v>
      </c>
      <c r="AZ43" s="116">
        <v>469.45240735274052</v>
      </c>
      <c r="BA43" s="116">
        <v>475.06115773927263</v>
      </c>
      <c r="BB43" s="116">
        <v>478.9872830098451</v>
      </c>
      <c r="BC43" s="116">
        <v>473.37853262331305</v>
      </c>
      <c r="BD43" s="116">
        <v>469.45240735274052</v>
      </c>
      <c r="BE43" s="116">
        <v>467.20890719812763</v>
      </c>
      <c r="BF43" s="116">
        <v>473.93940766196619</v>
      </c>
      <c r="BG43" s="116">
        <v>476.74378285523244</v>
      </c>
      <c r="BH43" s="116">
        <v>472.2567825460066</v>
      </c>
      <c r="BI43" s="116">
        <v>478.9872830098451</v>
      </c>
      <c r="BJ43" s="116">
        <v>478.9872830098451</v>
      </c>
      <c r="BK43" s="116">
        <v>469.45240735274052</v>
      </c>
      <c r="BL43" s="116">
        <v>459.35665665698264</v>
      </c>
      <c r="BM43" s="116">
        <v>451.50440611583764</v>
      </c>
      <c r="BN43" s="116">
        <v>440.84778038142667</v>
      </c>
      <c r="BO43" s="116">
        <v>435.79990503354765</v>
      </c>
      <c r="BP43" s="116">
        <v>428.50852953105584</v>
      </c>
      <c r="BQ43" s="116">
        <v>414.48665356472549</v>
      </c>
      <c r="BR43" s="116">
        <v>408.87790317819332</v>
      </c>
      <c r="BS43" s="116">
        <v>401.02565263704832</v>
      </c>
      <c r="BT43" s="116">
        <v>390.3690269026373</v>
      </c>
      <c r="BU43" s="116">
        <v>383.0776514001455</v>
      </c>
      <c r="BV43" s="116">
        <v>378.59065109091978</v>
      </c>
      <c r="BW43" s="116">
        <v>376.90802597496008</v>
      </c>
      <c r="BX43" s="116">
        <v>379.71240116822622</v>
      </c>
      <c r="BY43" s="116">
        <v>388.68640178667761</v>
      </c>
      <c r="BZ43" s="116">
        <v>398.22127744378224</v>
      </c>
      <c r="CA43" s="116">
        <v>400.46477759839513</v>
      </c>
      <c r="CB43" s="116">
        <v>402.14740271435477</v>
      </c>
      <c r="CC43" s="116">
        <v>409.43877821684657</v>
      </c>
      <c r="CD43" s="116">
        <v>412.2431534101126</v>
      </c>
      <c r="CE43" s="116">
        <v>412.2431534101126</v>
      </c>
      <c r="CF43" s="116">
        <v>418.97365387395126</v>
      </c>
      <c r="CG43" s="116">
        <v>424.02152922183012</v>
      </c>
      <c r="CH43" s="116">
        <v>429.06940456970915</v>
      </c>
      <c r="CI43" s="116">
        <v>434.67815495624126</v>
      </c>
      <c r="CJ43" s="116">
        <v>323.89160439638886</v>
      </c>
      <c r="CK43" s="116">
        <v>328.82396385420185</v>
      </c>
      <c r="CL43" s="116">
        <v>330.87911362829061</v>
      </c>
      <c r="CM43" s="116">
        <v>333.7563233120149</v>
      </c>
      <c r="CN43" s="116">
        <v>334.16735326683266</v>
      </c>
      <c r="CO43" s="116">
        <v>336.63353299573913</v>
      </c>
      <c r="CP43" s="116">
        <v>339.09971272464571</v>
      </c>
      <c r="CQ43" s="116">
        <v>344.03207218245871</v>
      </c>
      <c r="CR43" s="116">
        <v>350.19752150472499</v>
      </c>
      <c r="CS43" s="116">
        <v>353.89679109808475</v>
      </c>
      <c r="CT43" s="116">
        <v>355.54091091735575</v>
      </c>
      <c r="CU43" s="116">
        <v>359.24018051071556</v>
      </c>
      <c r="CV43" s="116">
        <v>364.58356992334632</v>
      </c>
      <c r="CW43" s="116">
        <v>371.98210911006589</v>
      </c>
      <c r="CX43" s="116">
        <v>381.02476811605641</v>
      </c>
      <c r="CY43" s="116">
        <v>390.88948703168245</v>
      </c>
      <c r="CZ43" s="116">
        <v>397.4659663087665</v>
      </c>
      <c r="DA43" s="116">
        <v>402.80935572139725</v>
      </c>
      <c r="DB43" s="116">
        <v>400.75420594730861</v>
      </c>
      <c r="DC43" s="116">
        <v>401.16523590212626</v>
      </c>
      <c r="DD43" s="116">
        <v>405.68656540512154</v>
      </c>
      <c r="DE43" s="116">
        <v>403.22038567621502</v>
      </c>
      <c r="DF43" s="116">
        <v>394.58875662504221</v>
      </c>
      <c r="DG43" s="116">
        <v>392.12257689613574</v>
      </c>
      <c r="DH43" s="116">
        <v>392.12257689613574</v>
      </c>
      <c r="DI43" s="116">
        <v>387.60124739314045</v>
      </c>
      <c r="DJ43" s="116">
        <v>385.95712757386946</v>
      </c>
      <c r="DK43" s="116">
        <v>385.95712757386946</v>
      </c>
      <c r="DL43" s="116">
        <v>392.5336068509535</v>
      </c>
      <c r="DM43" s="116">
        <v>391.30051698650021</v>
      </c>
      <c r="DN43" s="116">
        <v>388.01227734795816</v>
      </c>
      <c r="DO43" s="116">
        <v>390.88948703168245</v>
      </c>
      <c r="DP43" s="116">
        <v>394.1777266702245</v>
      </c>
      <c r="DQ43" s="116">
        <v>412.6740746370233</v>
      </c>
      <c r="DR43" s="116">
        <v>425.00497328155592</v>
      </c>
      <c r="DS43" s="116">
        <v>425.82703319119139</v>
      </c>
      <c r="DT43" s="116">
        <v>427.88218296528021</v>
      </c>
      <c r="DU43" s="116">
        <v>428.29321292009791</v>
      </c>
      <c r="DV43" s="116">
        <v>432.40351246827549</v>
      </c>
      <c r="DW43" s="116">
        <v>433.22557237791096</v>
      </c>
      <c r="DX43" s="116">
        <v>427.47115301046239</v>
      </c>
      <c r="DY43" s="116">
        <v>424.59394332673816</v>
      </c>
      <c r="DZ43" s="116">
        <v>422.53879355264945</v>
      </c>
      <c r="EA43" s="116">
        <v>418.01746404965411</v>
      </c>
      <c r="EB43" s="116">
        <v>411.85201472738788</v>
      </c>
    </row>
    <row r="44" spans="1:132" x14ac:dyDescent="0.35">
      <c r="A44" s="116" t="s">
        <v>152</v>
      </c>
      <c r="B44" s="117"/>
      <c r="C44" s="116">
        <v>73.879346342244247</v>
      </c>
      <c r="D44" s="116">
        <v>72.861724491800103</v>
      </c>
      <c r="E44" s="116">
        <v>71.742340456311553</v>
      </c>
      <c r="F44" s="116">
        <v>71.538816086222724</v>
      </c>
      <c r="G44" s="116">
        <v>68.791237090023571</v>
      </c>
      <c r="H44" s="116">
        <v>66.043658093824391</v>
      </c>
      <c r="I44" s="116">
        <v>63.804890022847303</v>
      </c>
      <c r="J44" s="116">
        <v>61.667884136914601</v>
      </c>
      <c r="K44" s="116">
        <v>58.513256400537799</v>
      </c>
      <c r="L44" s="116">
        <v>56.885061439827183</v>
      </c>
      <c r="M44" s="116">
        <v>57.393872365049248</v>
      </c>
      <c r="N44" s="116">
        <v>55.053342109027732</v>
      </c>
      <c r="O44" s="116">
        <v>53.628671518405945</v>
      </c>
      <c r="P44" s="116">
        <v>51.695190002562079</v>
      </c>
      <c r="Q44" s="116">
        <v>49.252897561496155</v>
      </c>
      <c r="R44" s="116">
        <v>48.438800081140855</v>
      </c>
      <c r="S44" s="116">
        <v>47.929989155918783</v>
      </c>
      <c r="T44" s="116">
        <v>47.522940415741132</v>
      </c>
      <c r="U44" s="116">
        <v>46.708842935385825</v>
      </c>
      <c r="V44" s="116">
        <v>45.589458899897274</v>
      </c>
      <c r="W44" s="116">
        <v>46.20003201016376</v>
      </c>
      <c r="X44" s="116">
        <v>46.20003201016376</v>
      </c>
      <c r="Y44" s="116">
        <v>45.385934529808452</v>
      </c>
      <c r="Z44" s="116">
        <v>46.301794195208167</v>
      </c>
      <c r="AA44" s="116">
        <v>48.031751340963204</v>
      </c>
      <c r="AB44" s="116">
        <v>47.726464785829954</v>
      </c>
      <c r="AC44" s="116">
        <v>48.235275711052033</v>
      </c>
      <c r="AD44" s="116">
        <v>49.151135376451748</v>
      </c>
      <c r="AE44" s="116">
        <v>49.863470671762641</v>
      </c>
      <c r="AF44" s="116">
        <v>49.863470671762641</v>
      </c>
      <c r="AG44" s="116">
        <v>49.863470671762641</v>
      </c>
      <c r="AH44" s="116">
        <v>50.270519411940299</v>
      </c>
      <c r="AI44" s="116">
        <v>50.575805967073535</v>
      </c>
      <c r="AJ44" s="116">
        <v>66.117269262414226</v>
      </c>
      <c r="AK44" s="116">
        <v>67.305004638385753</v>
      </c>
      <c r="AL44" s="116">
        <v>69.284563598338252</v>
      </c>
      <c r="AM44" s="116">
        <v>71.000181363630446</v>
      </c>
      <c r="AN44" s="116">
        <v>72.71579912892264</v>
      </c>
      <c r="AO44" s="116">
        <v>74.299446296884653</v>
      </c>
      <c r="AP44" s="116">
        <v>75.487181672856167</v>
      </c>
      <c r="AQ44" s="116">
        <v>76.938858243487985</v>
      </c>
      <c r="AR44" s="116">
        <v>80.10615257941204</v>
      </c>
      <c r="AS44" s="116">
        <v>81.953740942034401</v>
      </c>
      <c r="AT44" s="116">
        <v>83.933299901986913</v>
      </c>
      <c r="AU44" s="116">
        <v>86.440741251260107</v>
      </c>
      <c r="AV44" s="116">
        <v>90.795770963155661</v>
      </c>
      <c r="AW44" s="116">
        <v>93.963065299079688</v>
      </c>
      <c r="AX44" s="116">
        <v>100.42962456825795</v>
      </c>
      <c r="AY44" s="116">
        <v>107.02815443476634</v>
      </c>
      <c r="AZ44" s="116">
        <v>110.45938996535071</v>
      </c>
      <c r="BA44" s="116">
        <v>111.77909593865239</v>
      </c>
      <c r="BB44" s="116">
        <v>112.70289011996356</v>
      </c>
      <c r="BC44" s="116">
        <v>111.3831841466619</v>
      </c>
      <c r="BD44" s="116">
        <v>110.45938996535071</v>
      </c>
      <c r="BE44" s="116">
        <v>109.93150757603004</v>
      </c>
      <c r="BF44" s="116">
        <v>111.51515474399206</v>
      </c>
      <c r="BG44" s="116">
        <v>112.1750077306429</v>
      </c>
      <c r="BH44" s="116">
        <v>111.11924295200154</v>
      </c>
      <c r="BI44" s="116">
        <v>112.70289011996356</v>
      </c>
      <c r="BJ44" s="116">
        <v>112.70289011996356</v>
      </c>
      <c r="BK44" s="116">
        <v>110.45938996535071</v>
      </c>
      <c r="BL44" s="116">
        <v>108.08391921340768</v>
      </c>
      <c r="BM44" s="116">
        <v>106.23633085078534</v>
      </c>
      <c r="BN44" s="116">
        <v>103.72888950151214</v>
      </c>
      <c r="BO44" s="116">
        <v>102.54115412554063</v>
      </c>
      <c r="BP44" s="116">
        <v>100.82553636024845</v>
      </c>
      <c r="BQ44" s="116">
        <v>97.526271426994228</v>
      </c>
      <c r="BR44" s="116">
        <v>96.206565453692548</v>
      </c>
      <c r="BS44" s="116">
        <v>94.358977091070201</v>
      </c>
      <c r="BT44" s="116">
        <v>91.851535741797022</v>
      </c>
      <c r="BU44" s="116">
        <v>90.135917976504814</v>
      </c>
      <c r="BV44" s="116">
        <v>89.080153197863467</v>
      </c>
      <c r="BW44" s="116">
        <v>88.684241405872967</v>
      </c>
      <c r="BX44" s="116">
        <v>89.344094392523814</v>
      </c>
      <c r="BY44" s="116">
        <v>91.455623949806508</v>
      </c>
      <c r="BZ44" s="116">
        <v>93.699124104419354</v>
      </c>
      <c r="CA44" s="116">
        <v>94.227006493740021</v>
      </c>
      <c r="CB44" s="116">
        <v>94.62291828573052</v>
      </c>
      <c r="CC44" s="116">
        <v>96.338536051022729</v>
      </c>
      <c r="CD44" s="116">
        <v>96.998389037673562</v>
      </c>
      <c r="CE44" s="116">
        <v>96.998389037673562</v>
      </c>
      <c r="CF44" s="116">
        <v>98.582036205635589</v>
      </c>
      <c r="CG44" s="116">
        <v>99.769771581607088</v>
      </c>
      <c r="CH44" s="116">
        <v>100.95750695757862</v>
      </c>
      <c r="CI44" s="116">
        <v>102.2772129308803</v>
      </c>
      <c r="CJ44" s="116">
        <v>76.20978926973855</v>
      </c>
      <c r="CK44" s="116">
        <v>77.370344436282778</v>
      </c>
      <c r="CL44" s="116">
        <v>77.853909089009562</v>
      </c>
      <c r="CM44" s="116">
        <v>78.530899602827034</v>
      </c>
      <c r="CN44" s="116">
        <v>78.6276125333724</v>
      </c>
      <c r="CO44" s="116">
        <v>79.207890116644506</v>
      </c>
      <c r="CP44" s="116">
        <v>79.788167699916642</v>
      </c>
      <c r="CQ44" s="116">
        <v>80.948722866460869</v>
      </c>
      <c r="CR44" s="116">
        <v>82.399416824641165</v>
      </c>
      <c r="CS44" s="116">
        <v>83.269833199549353</v>
      </c>
      <c r="CT44" s="116">
        <v>83.656684921730772</v>
      </c>
      <c r="CU44" s="116">
        <v>84.527101296638961</v>
      </c>
      <c r="CV44" s="116">
        <v>85.784369393728554</v>
      </c>
      <c r="CW44" s="116">
        <v>87.525202143544917</v>
      </c>
      <c r="CX44" s="116">
        <v>89.652886615542684</v>
      </c>
      <c r="CY44" s="116">
        <v>91.973996948631154</v>
      </c>
      <c r="CZ44" s="116">
        <v>93.521403837356829</v>
      </c>
      <c r="DA44" s="116">
        <v>94.778671934446422</v>
      </c>
      <c r="DB44" s="116">
        <v>94.295107281719652</v>
      </c>
      <c r="DC44" s="116">
        <v>94.391820212265003</v>
      </c>
      <c r="DD44" s="116">
        <v>95.455662448263894</v>
      </c>
      <c r="DE44" s="116">
        <v>94.875384864991773</v>
      </c>
      <c r="DF44" s="116">
        <v>92.844413323539356</v>
      </c>
      <c r="DG44" s="116">
        <v>92.264135740267236</v>
      </c>
      <c r="DH44" s="116">
        <v>92.264135740267236</v>
      </c>
      <c r="DI44" s="116">
        <v>91.20029350426833</v>
      </c>
      <c r="DJ44" s="116">
        <v>90.813441782086926</v>
      </c>
      <c r="DK44" s="116">
        <v>90.813441782086926</v>
      </c>
      <c r="DL44" s="116">
        <v>92.360848670812587</v>
      </c>
      <c r="DM44" s="116">
        <v>92.070709879176519</v>
      </c>
      <c r="DN44" s="116">
        <v>91.297006434813696</v>
      </c>
      <c r="DO44" s="116">
        <v>91.973996948631154</v>
      </c>
      <c r="DP44" s="116">
        <v>92.747700392993991</v>
      </c>
      <c r="DQ44" s="116">
        <v>97.09978226753492</v>
      </c>
      <c r="DR44" s="116">
        <v>100.00117018389551</v>
      </c>
      <c r="DS44" s="116">
        <v>100.19459604498621</v>
      </c>
      <c r="DT44" s="116">
        <v>100.67816069771298</v>
      </c>
      <c r="DU44" s="116">
        <v>100.77487362825835</v>
      </c>
      <c r="DV44" s="116">
        <v>101.74200293371187</v>
      </c>
      <c r="DW44" s="116">
        <v>101.93542879480259</v>
      </c>
      <c r="DX44" s="116">
        <v>100.58144776716763</v>
      </c>
      <c r="DY44" s="116">
        <v>99.904457253350174</v>
      </c>
      <c r="DZ44" s="116">
        <v>99.42089260062339</v>
      </c>
      <c r="EA44" s="116">
        <v>98.357050364624499</v>
      </c>
      <c r="EB44" s="116">
        <v>96.906356406444203</v>
      </c>
    </row>
    <row r="45" spans="1:132" x14ac:dyDescent="0.35">
      <c r="A45" s="116" t="s">
        <v>153</v>
      </c>
      <c r="B45" s="117"/>
      <c r="C45" s="116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16">
        <v>0</v>
      </c>
      <c r="BH45" s="116">
        <v>0</v>
      </c>
      <c r="BI45" s="116">
        <v>0</v>
      </c>
      <c r="BJ45" s="116">
        <v>0</v>
      </c>
      <c r="BK45" s="116">
        <v>0</v>
      </c>
      <c r="BL45" s="116">
        <v>0</v>
      </c>
      <c r="BM45" s="116">
        <v>0</v>
      </c>
      <c r="BN45" s="116">
        <v>0</v>
      </c>
      <c r="BO45" s="116">
        <v>0</v>
      </c>
      <c r="BP45" s="116">
        <v>0</v>
      </c>
      <c r="BQ45" s="116">
        <v>0</v>
      </c>
      <c r="BR45" s="116">
        <v>0</v>
      </c>
      <c r="BS45" s="116">
        <v>0</v>
      </c>
      <c r="BT45" s="116">
        <v>0</v>
      </c>
      <c r="BU45" s="116">
        <v>0</v>
      </c>
      <c r="BV45" s="116">
        <v>0</v>
      </c>
      <c r="BW45" s="116">
        <v>0</v>
      </c>
      <c r="BX45" s="116">
        <v>0</v>
      </c>
      <c r="BY45" s="116">
        <v>0</v>
      </c>
      <c r="BZ45" s="116">
        <v>0</v>
      </c>
      <c r="CA45" s="116">
        <v>0</v>
      </c>
      <c r="CB45" s="116">
        <v>0</v>
      </c>
      <c r="CC45" s="116">
        <v>0</v>
      </c>
      <c r="CD45" s="116">
        <v>0</v>
      </c>
      <c r="CE45" s="116">
        <v>0</v>
      </c>
      <c r="CF45" s="116">
        <v>0</v>
      </c>
      <c r="CG45" s="116">
        <v>0</v>
      </c>
      <c r="CH45" s="116">
        <v>0</v>
      </c>
      <c r="CI45" s="116">
        <v>0</v>
      </c>
      <c r="CJ45" s="116">
        <v>0</v>
      </c>
      <c r="CK45" s="116">
        <v>0</v>
      </c>
      <c r="CL45" s="116">
        <v>0</v>
      </c>
      <c r="CM45" s="116">
        <v>0</v>
      </c>
      <c r="CN45" s="116">
        <v>0</v>
      </c>
      <c r="CO45" s="116">
        <v>0</v>
      </c>
      <c r="CP45" s="116">
        <v>0</v>
      </c>
      <c r="CQ45" s="116">
        <v>0</v>
      </c>
      <c r="CR45" s="116">
        <v>0</v>
      </c>
      <c r="CS45" s="116">
        <v>0</v>
      </c>
      <c r="CT45" s="116">
        <v>0</v>
      </c>
      <c r="CU45" s="116">
        <v>0</v>
      </c>
      <c r="CV45" s="116">
        <v>0</v>
      </c>
      <c r="CW45" s="116">
        <v>0</v>
      </c>
      <c r="CX45" s="116">
        <v>0</v>
      </c>
      <c r="CY45" s="116">
        <v>0</v>
      </c>
      <c r="CZ45" s="116">
        <v>0</v>
      </c>
      <c r="DA45" s="116">
        <v>0</v>
      </c>
      <c r="DB45" s="116">
        <v>0</v>
      </c>
      <c r="DC45" s="116">
        <v>0</v>
      </c>
      <c r="DD45" s="116">
        <v>0</v>
      </c>
      <c r="DE45" s="116">
        <v>0</v>
      </c>
      <c r="DF45" s="116">
        <v>0</v>
      </c>
      <c r="DG45" s="116">
        <v>0</v>
      </c>
      <c r="DH45" s="116">
        <v>0</v>
      </c>
      <c r="DI45" s="116">
        <v>0</v>
      </c>
      <c r="DJ45" s="116">
        <v>0</v>
      </c>
      <c r="DK45" s="116">
        <v>0</v>
      </c>
      <c r="DL45" s="116">
        <v>0</v>
      </c>
      <c r="DM45" s="116">
        <v>0</v>
      </c>
      <c r="DN45" s="116">
        <v>0</v>
      </c>
      <c r="DO45" s="116">
        <v>0</v>
      </c>
      <c r="DP45" s="116">
        <v>0</v>
      </c>
      <c r="DQ45" s="116">
        <v>0</v>
      </c>
      <c r="DR45" s="116">
        <v>0</v>
      </c>
      <c r="DS45" s="116">
        <v>0</v>
      </c>
      <c r="DT45" s="116">
        <v>0</v>
      </c>
      <c r="DU45" s="116">
        <v>0</v>
      </c>
      <c r="DV45" s="116">
        <v>0</v>
      </c>
      <c r="DW45" s="116">
        <v>0</v>
      </c>
      <c r="DX45" s="116">
        <v>0</v>
      </c>
      <c r="DY45" s="116">
        <v>0</v>
      </c>
      <c r="DZ45" s="116">
        <v>0</v>
      </c>
      <c r="EA45" s="116">
        <v>0</v>
      </c>
      <c r="EB45" s="116">
        <v>0</v>
      </c>
    </row>
    <row r="46" spans="1:132" x14ac:dyDescent="0.35">
      <c r="A46" s="116" t="s">
        <v>154</v>
      </c>
      <c r="B46" s="117"/>
      <c r="C46" s="116">
        <v>86.892185754798632</v>
      </c>
      <c r="D46" s="116">
        <v>85.492955710437954</v>
      </c>
      <c r="E46" s="116">
        <v>83.953802661641191</v>
      </c>
      <c r="F46" s="116">
        <v>83.673956652769036</v>
      </c>
      <c r="G46" s="116">
        <v>79.896035532995199</v>
      </c>
      <c r="H46" s="116">
        <v>76.118114413221335</v>
      </c>
      <c r="I46" s="116">
        <v>73.039808315627823</v>
      </c>
      <c r="J46" s="116">
        <v>70.101425222470382</v>
      </c>
      <c r="K46" s="116">
        <v>65.763812084952264</v>
      </c>
      <c r="L46" s="116">
        <v>63.525044013975176</v>
      </c>
      <c r="M46" s="116">
        <v>64.224659036155515</v>
      </c>
      <c r="N46" s="116">
        <v>61.006429934125933</v>
      </c>
      <c r="O46" s="116">
        <v>59.047507872020972</v>
      </c>
      <c r="P46" s="116">
        <v>56.388970787735666</v>
      </c>
      <c r="Q46" s="116">
        <v>53.03081868127002</v>
      </c>
      <c r="R46" s="116">
        <v>51.911434645781462</v>
      </c>
      <c r="S46" s="116">
        <v>51.21181962360113</v>
      </c>
      <c r="T46" s="116">
        <v>50.652127605856862</v>
      </c>
      <c r="U46" s="116">
        <v>49.532743570368304</v>
      </c>
      <c r="V46" s="116">
        <v>47.993590521571541</v>
      </c>
      <c r="W46" s="116">
        <v>48.833128548187965</v>
      </c>
      <c r="X46" s="116">
        <v>48.833128548187965</v>
      </c>
      <c r="Y46" s="116">
        <v>47.713744512699421</v>
      </c>
      <c r="Z46" s="116">
        <v>48.973051552624021</v>
      </c>
      <c r="AA46" s="116">
        <v>51.351742628037201</v>
      </c>
      <c r="AB46" s="116">
        <v>50.931973614728982</v>
      </c>
      <c r="AC46" s="116">
        <v>51.631588636909342</v>
      </c>
      <c r="AD46" s="116">
        <v>52.890895676833949</v>
      </c>
      <c r="AE46" s="116">
        <v>53.870356707886422</v>
      </c>
      <c r="AF46" s="116">
        <v>53.870356707886422</v>
      </c>
      <c r="AG46" s="116">
        <v>53.870356707886422</v>
      </c>
      <c r="AH46" s="116">
        <v>54.430048725630712</v>
      </c>
      <c r="AI46" s="116">
        <v>54.849817738938903</v>
      </c>
      <c r="AJ46" s="116">
        <v>71.857990246276543</v>
      </c>
      <c r="AK46" s="116">
        <v>73.491126388237376</v>
      </c>
      <c r="AL46" s="116">
        <v>76.213019958172083</v>
      </c>
      <c r="AM46" s="116">
        <v>78.571994385448846</v>
      </c>
      <c r="AN46" s="116">
        <v>80.930968812725609</v>
      </c>
      <c r="AO46" s="116">
        <v>83.108483668673358</v>
      </c>
      <c r="AP46" s="116">
        <v>84.741619810634205</v>
      </c>
      <c r="AQ46" s="116">
        <v>86.737675095252982</v>
      </c>
      <c r="AR46" s="116">
        <v>91.092704807148536</v>
      </c>
      <c r="AS46" s="116">
        <v>93.633138805754285</v>
      </c>
      <c r="AT46" s="116">
        <v>96.355032375688992</v>
      </c>
      <c r="AU46" s="116">
        <v>99.802764230939644</v>
      </c>
      <c r="AV46" s="116">
        <v>105.79093008479602</v>
      </c>
      <c r="AW46" s="116">
        <v>110.14595979669157</v>
      </c>
      <c r="AX46" s="116">
        <v>119.03747879181162</v>
      </c>
      <c r="AY46" s="116">
        <v>128.1104573582607</v>
      </c>
      <c r="AZ46" s="116">
        <v>132.82840621281423</v>
      </c>
      <c r="BA46" s="116">
        <v>134.64300192610401</v>
      </c>
      <c r="BB46" s="116">
        <v>135.91321892540688</v>
      </c>
      <c r="BC46" s="116">
        <v>134.09862321211708</v>
      </c>
      <c r="BD46" s="116">
        <v>132.82840621281423</v>
      </c>
      <c r="BE46" s="116">
        <v>132.10256792749826</v>
      </c>
      <c r="BF46" s="116">
        <v>134.28008278344606</v>
      </c>
      <c r="BG46" s="116">
        <v>135.18738064009096</v>
      </c>
      <c r="BH46" s="116">
        <v>133.73570406945913</v>
      </c>
      <c r="BI46" s="116">
        <v>135.91321892540688</v>
      </c>
      <c r="BJ46" s="116">
        <v>135.91321892540688</v>
      </c>
      <c r="BK46" s="116">
        <v>132.82840621281423</v>
      </c>
      <c r="BL46" s="116">
        <v>129.56213392889254</v>
      </c>
      <c r="BM46" s="116">
        <v>127.0216999302868</v>
      </c>
      <c r="BN46" s="116">
        <v>123.57396807503619</v>
      </c>
      <c r="BO46" s="116">
        <v>121.94083193307533</v>
      </c>
      <c r="BP46" s="116">
        <v>119.58185750579858</v>
      </c>
      <c r="BQ46" s="116">
        <v>115.04536822257406</v>
      </c>
      <c r="BR46" s="116">
        <v>113.23077250928425</v>
      </c>
      <c r="BS46" s="116">
        <v>110.69033851067852</v>
      </c>
      <c r="BT46" s="116">
        <v>107.24260665542788</v>
      </c>
      <c r="BU46" s="116">
        <v>104.8836322281511</v>
      </c>
      <c r="BV46" s="116">
        <v>103.43195565751927</v>
      </c>
      <c r="BW46" s="116">
        <v>102.88757694353231</v>
      </c>
      <c r="BX46" s="116">
        <v>103.79487480017724</v>
      </c>
      <c r="BY46" s="116">
        <v>106.69822794144092</v>
      </c>
      <c r="BZ46" s="116">
        <v>109.7830406540336</v>
      </c>
      <c r="CA46" s="116">
        <v>110.50887893934951</v>
      </c>
      <c r="CB46" s="116">
        <v>111.05325765333646</v>
      </c>
      <c r="CC46" s="116">
        <v>113.41223208061324</v>
      </c>
      <c r="CD46" s="116">
        <v>114.31952993725812</v>
      </c>
      <c r="CE46" s="116">
        <v>114.31952993725812</v>
      </c>
      <c r="CF46" s="116">
        <v>116.4970447932059</v>
      </c>
      <c r="CG46" s="116">
        <v>118.13018093516672</v>
      </c>
      <c r="CH46" s="116">
        <v>119.76331707712757</v>
      </c>
      <c r="CI46" s="116">
        <v>121.57791279041737</v>
      </c>
      <c r="CJ46" s="116">
        <v>90.825530898405091</v>
      </c>
      <c r="CK46" s="116">
        <v>92.421294252403428</v>
      </c>
      <c r="CL46" s="116">
        <v>93.086195649902734</v>
      </c>
      <c r="CM46" s="116">
        <v>94.017057606401764</v>
      </c>
      <c r="CN46" s="116">
        <v>94.150037885901625</v>
      </c>
      <c r="CO46" s="116">
        <v>94.947919562900779</v>
      </c>
      <c r="CP46" s="116">
        <v>95.745801239899961</v>
      </c>
      <c r="CQ46" s="116">
        <v>97.341564593898298</v>
      </c>
      <c r="CR46" s="116">
        <v>99.336268786396204</v>
      </c>
      <c r="CS46" s="116">
        <v>100.53309130189496</v>
      </c>
      <c r="CT46" s="116">
        <v>101.0650124198944</v>
      </c>
      <c r="CU46" s="116">
        <v>102.26183493539315</v>
      </c>
      <c r="CV46" s="116">
        <v>103.99057856889135</v>
      </c>
      <c r="CW46" s="116">
        <v>106.38422359988886</v>
      </c>
      <c r="CX46" s="116">
        <v>109.30978974888579</v>
      </c>
      <c r="CY46" s="116">
        <v>112.50131645688245</v>
      </c>
      <c r="CZ46" s="116">
        <v>114.62900092888025</v>
      </c>
      <c r="DA46" s="116">
        <v>116.35774456237841</v>
      </c>
      <c r="DB46" s="116">
        <v>115.69284316487912</v>
      </c>
      <c r="DC46" s="116">
        <v>115.82582344437898</v>
      </c>
      <c r="DD46" s="116">
        <v>117.28860651887744</v>
      </c>
      <c r="DE46" s="116">
        <v>116.49072484187828</v>
      </c>
      <c r="DF46" s="116">
        <v>113.69813897238119</v>
      </c>
      <c r="DG46" s="116">
        <v>112.90025729538205</v>
      </c>
      <c r="DH46" s="116">
        <v>112.90025729538205</v>
      </c>
      <c r="DI46" s="116">
        <v>111.43747422088354</v>
      </c>
      <c r="DJ46" s="116">
        <v>110.90555310288411</v>
      </c>
      <c r="DK46" s="116">
        <v>110.90555310288411</v>
      </c>
      <c r="DL46" s="116">
        <v>113.03323757488191</v>
      </c>
      <c r="DM46" s="116">
        <v>112.63429673638231</v>
      </c>
      <c r="DN46" s="116">
        <v>111.57045450038342</v>
      </c>
      <c r="DO46" s="116">
        <v>112.50131645688245</v>
      </c>
      <c r="DP46" s="116">
        <v>113.56515869288134</v>
      </c>
      <c r="DQ46" s="116">
        <v>119.54927127037509</v>
      </c>
      <c r="DR46" s="116">
        <v>123.53867965537091</v>
      </c>
      <c r="DS46" s="116">
        <v>123.80464021437062</v>
      </c>
      <c r="DT46" s="116">
        <v>124.46954161186993</v>
      </c>
      <c r="DU46" s="116">
        <v>124.60252189136982</v>
      </c>
      <c r="DV46" s="116">
        <v>125.93232468636842</v>
      </c>
      <c r="DW46" s="116">
        <v>126.19828524536815</v>
      </c>
      <c r="DX46" s="116">
        <v>124.33656133237008</v>
      </c>
      <c r="DY46" s="116">
        <v>123.40569937587105</v>
      </c>
      <c r="DZ46" s="116">
        <v>122.74079797837176</v>
      </c>
      <c r="EA46" s="116">
        <v>121.27801490387328</v>
      </c>
      <c r="EB46" s="116">
        <v>119.28331071137535</v>
      </c>
    </row>
    <row r="47" spans="1:132" x14ac:dyDescent="0.35">
      <c r="A47" s="116" t="s">
        <v>155</v>
      </c>
      <c r="B47" s="117"/>
      <c r="C47" s="116">
        <v>31.597158456290412</v>
      </c>
      <c r="D47" s="116">
        <v>31.088347531068347</v>
      </c>
      <c r="E47" s="116">
        <v>30.528655513324068</v>
      </c>
      <c r="F47" s="116">
        <v>30.426893328279654</v>
      </c>
      <c r="G47" s="116">
        <v>29.053103830180078</v>
      </c>
      <c r="H47" s="116">
        <v>27.679314332080491</v>
      </c>
      <c r="I47" s="116">
        <v>26.55993029659194</v>
      </c>
      <c r="J47" s="116">
        <v>25.491427353625596</v>
      </c>
      <c r="K47" s="116">
        <v>23.914113485437188</v>
      </c>
      <c r="L47" s="116">
        <v>23.10001600508188</v>
      </c>
      <c r="M47" s="116">
        <v>23.354421467692916</v>
      </c>
      <c r="N47" s="116">
        <v>22.184156339682154</v>
      </c>
      <c r="O47" s="116">
        <v>21.471821044371264</v>
      </c>
      <c r="P47" s="116">
        <v>20.505080286449331</v>
      </c>
      <c r="Q47" s="116">
        <v>19.28393406591637</v>
      </c>
      <c r="R47" s="116">
        <v>18.876885325738712</v>
      </c>
      <c r="S47" s="116">
        <v>18.622479863127683</v>
      </c>
      <c r="T47" s="116">
        <v>18.418955493038862</v>
      </c>
      <c r="U47" s="116">
        <v>18.011906752861201</v>
      </c>
      <c r="V47" s="116">
        <v>17.452214735116925</v>
      </c>
      <c r="W47" s="116">
        <v>17.757501290250168</v>
      </c>
      <c r="X47" s="116">
        <v>17.757501290250168</v>
      </c>
      <c r="Y47" s="116">
        <v>17.350452550072514</v>
      </c>
      <c r="Z47" s="116">
        <v>17.808382382772372</v>
      </c>
      <c r="AA47" s="116">
        <v>18.673360955649891</v>
      </c>
      <c r="AB47" s="116">
        <v>18.520717678083265</v>
      </c>
      <c r="AC47" s="116">
        <v>18.775123140694308</v>
      </c>
      <c r="AD47" s="116">
        <v>19.233052973394162</v>
      </c>
      <c r="AE47" s="116">
        <v>19.589220621049609</v>
      </c>
      <c r="AF47" s="116">
        <v>19.589220621049609</v>
      </c>
      <c r="AG47" s="116">
        <v>19.589220621049609</v>
      </c>
      <c r="AH47" s="116">
        <v>19.792744991138441</v>
      </c>
      <c r="AI47" s="116">
        <v>19.945388268705056</v>
      </c>
      <c r="AJ47" s="116">
        <v>26.130178271373293</v>
      </c>
      <c r="AK47" s="116">
        <v>26.724045959359049</v>
      </c>
      <c r="AL47" s="116">
        <v>27.713825439335302</v>
      </c>
      <c r="AM47" s="116">
        <v>28.571634321981399</v>
      </c>
      <c r="AN47" s="116">
        <v>29.429443204627503</v>
      </c>
      <c r="AO47" s="116">
        <v>30.221266788608503</v>
      </c>
      <c r="AP47" s="116">
        <v>30.815134476594256</v>
      </c>
      <c r="AQ47" s="116">
        <v>31.540972761910179</v>
      </c>
      <c r="AR47" s="116">
        <v>33.124619929872203</v>
      </c>
      <c r="AS47" s="116">
        <v>34.048414111183376</v>
      </c>
      <c r="AT47" s="116">
        <v>35.03819359115964</v>
      </c>
      <c r="AU47" s="116">
        <v>36.291914265796237</v>
      </c>
      <c r="AV47" s="116">
        <v>38.469429121744014</v>
      </c>
      <c r="AW47" s="116">
        <v>40.053076289706027</v>
      </c>
      <c r="AX47" s="116">
        <v>43.286355924295144</v>
      </c>
      <c r="AY47" s="116">
        <v>46.585620857549351</v>
      </c>
      <c r="AZ47" s="116">
        <v>48.301238622841538</v>
      </c>
      <c r="BA47" s="116">
        <v>48.961091609492364</v>
      </c>
      <c r="BB47" s="116">
        <v>49.422988700147961</v>
      </c>
      <c r="BC47" s="116">
        <v>48.763135713497121</v>
      </c>
      <c r="BD47" s="116">
        <v>48.301238622841538</v>
      </c>
      <c r="BE47" s="116">
        <v>48.037297428181191</v>
      </c>
      <c r="BF47" s="116">
        <v>48.829121012162204</v>
      </c>
      <c r="BG47" s="116">
        <v>49.159047505487635</v>
      </c>
      <c r="BH47" s="116">
        <v>48.631165116166954</v>
      </c>
      <c r="BI47" s="116">
        <v>49.422988700147961</v>
      </c>
      <c r="BJ47" s="116">
        <v>49.422988700147961</v>
      </c>
      <c r="BK47" s="116">
        <v>48.301238622841538</v>
      </c>
      <c r="BL47" s="116">
        <v>47.11350324687001</v>
      </c>
      <c r="BM47" s="116">
        <v>46.189709065558837</v>
      </c>
      <c r="BN47" s="116">
        <v>44.935988390922255</v>
      </c>
      <c r="BO47" s="116">
        <v>44.342120702936484</v>
      </c>
      <c r="BP47" s="116">
        <v>43.484311820290394</v>
      </c>
      <c r="BQ47" s="116">
        <v>41.83467935366329</v>
      </c>
      <c r="BR47" s="116">
        <v>41.174826367012457</v>
      </c>
      <c r="BS47" s="116">
        <v>40.251032185701284</v>
      </c>
      <c r="BT47" s="116">
        <v>38.99731151106468</v>
      </c>
      <c r="BU47" s="116">
        <v>38.139502628418583</v>
      </c>
      <c r="BV47" s="116">
        <v>37.611620239097917</v>
      </c>
      <c r="BW47" s="116">
        <v>37.41366434310266</v>
      </c>
      <c r="BX47" s="116">
        <v>37.743590836428083</v>
      </c>
      <c r="BY47" s="116">
        <v>38.799355615069423</v>
      </c>
      <c r="BZ47" s="116">
        <v>39.921105692375853</v>
      </c>
      <c r="CA47" s="116">
        <v>40.185046887036187</v>
      </c>
      <c r="CB47" s="116">
        <v>40.383002783031444</v>
      </c>
      <c r="CC47" s="116">
        <v>41.240811665677548</v>
      </c>
      <c r="CD47" s="116">
        <v>41.570738159002957</v>
      </c>
      <c r="CE47" s="116">
        <v>41.570738159002957</v>
      </c>
      <c r="CF47" s="116">
        <v>42.362561742983964</v>
      </c>
      <c r="CG47" s="116">
        <v>42.956429430969713</v>
      </c>
      <c r="CH47" s="116">
        <v>43.550297118955484</v>
      </c>
      <c r="CI47" s="116">
        <v>44.210150105606324</v>
      </c>
      <c r="CJ47" s="116">
        <v>33.02746578123822</v>
      </c>
      <c r="CK47" s="116">
        <v>33.607743364510341</v>
      </c>
      <c r="CL47" s="116">
        <v>33.849525690873719</v>
      </c>
      <c r="CM47" s="116">
        <v>34.188020947782455</v>
      </c>
      <c r="CN47" s="116">
        <v>34.236377413055138</v>
      </c>
      <c r="CO47" s="116">
        <v>34.526516204691191</v>
      </c>
      <c r="CP47" s="116">
        <v>34.816654996327266</v>
      </c>
      <c r="CQ47" s="116">
        <v>35.39693257959938</v>
      </c>
      <c r="CR47" s="116">
        <v>36.122279558689527</v>
      </c>
      <c r="CS47" s="116">
        <v>36.557487746143622</v>
      </c>
      <c r="CT47" s="116">
        <v>36.750913607234331</v>
      </c>
      <c r="CU47" s="116">
        <v>37.186121794688425</v>
      </c>
      <c r="CV47" s="116">
        <v>37.814755843233222</v>
      </c>
      <c r="CW47" s="116">
        <v>38.685172218141403</v>
      </c>
      <c r="CX47" s="116">
        <v>39.749014454140287</v>
      </c>
      <c r="CY47" s="116">
        <v>40.909569620684522</v>
      </c>
      <c r="CZ47" s="116">
        <v>41.683273065047359</v>
      </c>
      <c r="DA47" s="116">
        <v>42.311907113592149</v>
      </c>
      <c r="DB47" s="116">
        <v>42.070124787228771</v>
      </c>
      <c r="DC47" s="116">
        <v>42.118481252501454</v>
      </c>
      <c r="DD47" s="116">
        <v>42.650402370500885</v>
      </c>
      <c r="DE47" s="116">
        <v>42.360263578864831</v>
      </c>
      <c r="DF47" s="116">
        <v>41.344777808138616</v>
      </c>
      <c r="DG47" s="116">
        <v>41.05463901650257</v>
      </c>
      <c r="DH47" s="116">
        <v>41.05463901650257</v>
      </c>
      <c r="DI47" s="116">
        <v>40.52271789850311</v>
      </c>
      <c r="DJ47" s="116">
        <v>40.329292037412408</v>
      </c>
      <c r="DK47" s="116">
        <v>40.329292037412408</v>
      </c>
      <c r="DL47" s="116">
        <v>41.102995481775238</v>
      </c>
      <c r="DM47" s="116">
        <v>40.957926085957205</v>
      </c>
      <c r="DN47" s="116">
        <v>40.571074363775786</v>
      </c>
      <c r="DO47" s="116">
        <v>40.909569620684522</v>
      </c>
      <c r="DP47" s="116">
        <v>41.296421342865933</v>
      </c>
      <c r="DQ47" s="116">
        <v>43.472462280136398</v>
      </c>
      <c r="DR47" s="116">
        <v>44.923156238316693</v>
      </c>
      <c r="DS47" s="116">
        <v>45.019869168862051</v>
      </c>
      <c r="DT47" s="116">
        <v>45.261651495225429</v>
      </c>
      <c r="DU47" s="116">
        <v>45.310007960498112</v>
      </c>
      <c r="DV47" s="116">
        <v>45.793572613224882</v>
      </c>
      <c r="DW47" s="116">
        <v>45.890285543770233</v>
      </c>
      <c r="DX47" s="116">
        <v>45.213295029952754</v>
      </c>
      <c r="DY47" s="116">
        <v>44.874799773044025</v>
      </c>
      <c r="DZ47" s="116">
        <v>44.633017446680633</v>
      </c>
      <c r="EA47" s="116">
        <v>44.101096328681194</v>
      </c>
      <c r="EB47" s="116">
        <v>43.37574934959104</v>
      </c>
    </row>
    <row r="48" spans="1:132" x14ac:dyDescent="0.35">
      <c r="A48" s="116" t="s">
        <v>156</v>
      </c>
      <c r="B48" s="117"/>
      <c r="C48" s="116">
        <v>105.47650479853463</v>
      </c>
      <c r="D48" s="116">
        <v>103.95007202286844</v>
      </c>
      <c r="E48" s="116">
        <v>102.27099596963561</v>
      </c>
      <c r="F48" s="116">
        <v>101.96570941450236</v>
      </c>
      <c r="G48" s="116">
        <v>97.844340920203635</v>
      </c>
      <c r="H48" s="116">
        <v>93.722972425904885</v>
      </c>
      <c r="I48" s="116">
        <v>90.364820319439218</v>
      </c>
      <c r="J48" s="116">
        <v>87.159311490540205</v>
      </c>
      <c r="K48" s="116">
        <v>82.427369885974969</v>
      </c>
      <c r="L48" s="116">
        <v>79.985077444909052</v>
      </c>
      <c r="M48" s="116">
        <v>80.748293832742149</v>
      </c>
      <c r="N48" s="116">
        <v>77.237498448709871</v>
      </c>
      <c r="O48" s="116">
        <v>75.100492562777191</v>
      </c>
      <c r="P48" s="116">
        <v>72.200270289011399</v>
      </c>
      <c r="Q48" s="116">
        <v>68.536831627412525</v>
      </c>
      <c r="R48" s="116">
        <v>67.315685406879567</v>
      </c>
      <c r="S48" s="116">
        <v>66.552469019046441</v>
      </c>
      <c r="T48" s="116">
        <v>65.941895908779998</v>
      </c>
      <c r="U48" s="116">
        <v>64.720749688247011</v>
      </c>
      <c r="V48" s="116">
        <v>63.041673635014192</v>
      </c>
      <c r="W48" s="116">
        <v>63.957533300413914</v>
      </c>
      <c r="X48" s="116">
        <v>63.957533300413914</v>
      </c>
      <c r="Y48" s="116">
        <v>62.736387079880956</v>
      </c>
      <c r="Z48" s="116">
        <v>64.110176577980539</v>
      </c>
      <c r="AA48" s="116">
        <v>66.705112296613081</v>
      </c>
      <c r="AB48" s="116">
        <v>66.247182463913219</v>
      </c>
      <c r="AC48" s="116">
        <v>67.010398851746331</v>
      </c>
      <c r="AD48" s="116">
        <v>68.3841883498459</v>
      </c>
      <c r="AE48" s="116">
        <v>69.452691292812247</v>
      </c>
      <c r="AF48" s="116">
        <v>69.452691292812247</v>
      </c>
      <c r="AG48" s="116">
        <v>69.452691292812247</v>
      </c>
      <c r="AH48" s="116">
        <v>70.063264403078733</v>
      </c>
      <c r="AI48" s="116">
        <v>70.521194235778594</v>
      </c>
      <c r="AJ48" s="116">
        <v>92.247447533787508</v>
      </c>
      <c r="AK48" s="116">
        <v>94.029050597744785</v>
      </c>
      <c r="AL48" s="116">
        <v>96.998389037673562</v>
      </c>
      <c r="AM48" s="116">
        <v>99.571815685611824</v>
      </c>
      <c r="AN48" s="116">
        <v>102.14524233355013</v>
      </c>
      <c r="AO48" s="116">
        <v>104.52071308549314</v>
      </c>
      <c r="AP48" s="116">
        <v>106.30231614945042</v>
      </c>
      <c r="AQ48" s="116">
        <v>108.47983100539815</v>
      </c>
      <c r="AR48" s="116">
        <v>113.23077250928422</v>
      </c>
      <c r="AS48" s="116">
        <v>116.00215505321775</v>
      </c>
      <c r="AT48" s="116">
        <v>118.97149349314655</v>
      </c>
      <c r="AU48" s="116">
        <v>122.73265551705634</v>
      </c>
      <c r="AV48" s="116">
        <v>129.26520008489967</v>
      </c>
      <c r="AW48" s="116">
        <v>134.0161415887857</v>
      </c>
      <c r="AX48" s="116">
        <v>143.71598049255303</v>
      </c>
      <c r="AY48" s="116">
        <v>153.61377529231567</v>
      </c>
      <c r="AZ48" s="116">
        <v>158.76062858819222</v>
      </c>
      <c r="BA48" s="116">
        <v>160.74018754814475</v>
      </c>
      <c r="BB48" s="116">
        <v>162.12587882011152</v>
      </c>
      <c r="BC48" s="116">
        <v>160.146319860159</v>
      </c>
      <c r="BD48" s="116">
        <v>158.76062858819222</v>
      </c>
      <c r="BE48" s="116">
        <v>157.96880500421125</v>
      </c>
      <c r="BF48" s="116">
        <v>160.34427575615422</v>
      </c>
      <c r="BG48" s="116">
        <v>161.3340552361305</v>
      </c>
      <c r="BH48" s="116">
        <v>159.7504080681685</v>
      </c>
      <c r="BI48" s="116">
        <v>162.12587882011152</v>
      </c>
      <c r="BJ48" s="116">
        <v>162.12587882011152</v>
      </c>
      <c r="BK48" s="116">
        <v>158.76062858819222</v>
      </c>
      <c r="BL48" s="116">
        <v>155.19742246027769</v>
      </c>
      <c r="BM48" s="116">
        <v>152.42603991634417</v>
      </c>
      <c r="BN48" s="116">
        <v>148.66487789243439</v>
      </c>
      <c r="BO48" s="116">
        <v>146.88327482847711</v>
      </c>
      <c r="BP48" s="116">
        <v>144.30984818053884</v>
      </c>
      <c r="BQ48" s="116">
        <v>139.3609507806575</v>
      </c>
      <c r="BR48" s="116">
        <v>137.38139182070498</v>
      </c>
      <c r="BS48" s="116">
        <v>134.61000927677148</v>
      </c>
      <c r="BT48" s="116">
        <v>130.84884725286167</v>
      </c>
      <c r="BU48" s="116">
        <v>128.2754206049234</v>
      </c>
      <c r="BV48" s="116">
        <v>126.69177343696137</v>
      </c>
      <c r="BW48" s="116">
        <v>126.09790574897563</v>
      </c>
      <c r="BX48" s="116">
        <v>127.08768522895188</v>
      </c>
      <c r="BY48" s="116">
        <v>130.25497956487592</v>
      </c>
      <c r="BZ48" s="116">
        <v>133.6202297967952</v>
      </c>
      <c r="CA48" s="116">
        <v>134.41205338077623</v>
      </c>
      <c r="CB48" s="116">
        <v>135.00592106876195</v>
      </c>
      <c r="CC48" s="116">
        <v>137.57934771670028</v>
      </c>
      <c r="CD48" s="116">
        <v>138.5691271966765</v>
      </c>
      <c r="CE48" s="116">
        <v>138.5691271966765</v>
      </c>
      <c r="CF48" s="116">
        <v>140.9445979486195</v>
      </c>
      <c r="CG48" s="116">
        <v>142.72620101257681</v>
      </c>
      <c r="CH48" s="116">
        <v>144.50780407653409</v>
      </c>
      <c r="CI48" s="116">
        <v>146.48736303648656</v>
      </c>
      <c r="CJ48" s="116">
        <v>109.23725505097676</v>
      </c>
      <c r="CK48" s="116">
        <v>110.97808780079315</v>
      </c>
      <c r="CL48" s="116">
        <v>111.70343477988328</v>
      </c>
      <c r="CM48" s="116">
        <v>112.71892055060948</v>
      </c>
      <c r="CN48" s="116">
        <v>112.86398994642749</v>
      </c>
      <c r="CO48" s="116">
        <v>113.7344063213357</v>
      </c>
      <c r="CP48" s="116">
        <v>114.60482269624387</v>
      </c>
      <c r="CQ48" s="116">
        <v>116.34565544606023</v>
      </c>
      <c r="CR48" s="116">
        <v>118.52169638333069</v>
      </c>
      <c r="CS48" s="116">
        <v>119.82732094569296</v>
      </c>
      <c r="CT48" s="116">
        <v>120.40759852896511</v>
      </c>
      <c r="CU48" s="116">
        <v>121.71322309132738</v>
      </c>
      <c r="CV48" s="116">
        <v>123.59912523696175</v>
      </c>
      <c r="CW48" s="116">
        <v>126.21037436168629</v>
      </c>
      <c r="CX48" s="116">
        <v>129.40190106968296</v>
      </c>
      <c r="CY48" s="116">
        <v>132.88356656931569</v>
      </c>
      <c r="CZ48" s="116">
        <v>135.20467690240417</v>
      </c>
      <c r="DA48" s="116">
        <v>137.09057904803856</v>
      </c>
      <c r="DB48" s="116">
        <v>136.36523206894844</v>
      </c>
      <c r="DC48" s="116">
        <v>136.51030146476646</v>
      </c>
      <c r="DD48" s="116">
        <v>138.10606481876476</v>
      </c>
      <c r="DE48" s="116">
        <v>137.23564844385658</v>
      </c>
      <c r="DF48" s="116">
        <v>134.18919113167794</v>
      </c>
      <c r="DG48" s="116">
        <v>133.31877475676981</v>
      </c>
      <c r="DH48" s="116">
        <v>133.31877475676981</v>
      </c>
      <c r="DI48" s="116">
        <v>131.72301140277148</v>
      </c>
      <c r="DJ48" s="116">
        <v>131.14273381949931</v>
      </c>
      <c r="DK48" s="116">
        <v>131.14273381949931</v>
      </c>
      <c r="DL48" s="116">
        <v>133.46384415258782</v>
      </c>
      <c r="DM48" s="116">
        <v>133.02863596513373</v>
      </c>
      <c r="DN48" s="116">
        <v>131.86808079858949</v>
      </c>
      <c r="DO48" s="116">
        <v>132.88356656931569</v>
      </c>
      <c r="DP48" s="116">
        <v>134.04412173585993</v>
      </c>
      <c r="DQ48" s="116">
        <v>140.57224454767129</v>
      </c>
      <c r="DR48" s="116">
        <v>144.9243264222122</v>
      </c>
      <c r="DS48" s="116">
        <v>145.21446521384826</v>
      </c>
      <c r="DT48" s="116">
        <v>145.93981219293838</v>
      </c>
      <c r="DU48" s="116">
        <v>146.08488158875645</v>
      </c>
      <c r="DV48" s="116">
        <v>147.53557554693674</v>
      </c>
      <c r="DW48" s="116">
        <v>147.82571433857282</v>
      </c>
      <c r="DX48" s="116">
        <v>145.79474279712036</v>
      </c>
      <c r="DY48" s="116">
        <v>144.77925702639419</v>
      </c>
      <c r="DZ48" s="116">
        <v>144.05391004730402</v>
      </c>
      <c r="EA48" s="116">
        <v>142.45814669330568</v>
      </c>
      <c r="EB48" s="116">
        <v>140.28210575603524</v>
      </c>
    </row>
    <row r="49" spans="1:132" x14ac:dyDescent="0.35">
      <c r="A49" s="116" t="s">
        <v>157</v>
      </c>
      <c r="B49" s="117"/>
      <c r="C49" s="116">
        <v>35.158834932844883</v>
      </c>
      <c r="D49" s="116">
        <v>34.650024007622818</v>
      </c>
      <c r="E49" s="116">
        <v>34.090331989878543</v>
      </c>
      <c r="F49" s="116">
        <v>33.988569804834121</v>
      </c>
      <c r="G49" s="116">
        <v>32.614780306734545</v>
      </c>
      <c r="H49" s="116">
        <v>31.240990808634962</v>
      </c>
      <c r="I49" s="116">
        <v>30.121606773146411</v>
      </c>
      <c r="J49" s="116">
        <v>29.053103830180067</v>
      </c>
      <c r="K49" s="116">
        <v>27.475789961991659</v>
      </c>
      <c r="L49" s="116">
        <v>26.661692481636347</v>
      </c>
      <c r="M49" s="116">
        <v>26.916097944247387</v>
      </c>
      <c r="N49" s="116">
        <v>25.745832816236629</v>
      </c>
      <c r="O49" s="116">
        <v>25.033497520925732</v>
      </c>
      <c r="P49" s="116">
        <v>24.066756763003802</v>
      </c>
      <c r="Q49" s="116">
        <v>22.845610542470844</v>
      </c>
      <c r="R49" s="116">
        <v>22.438561802293187</v>
      </c>
      <c r="S49" s="116">
        <v>22.184156339682154</v>
      </c>
      <c r="T49" s="116">
        <v>21.980631969593329</v>
      </c>
      <c r="U49" s="116">
        <v>21.573583229415668</v>
      </c>
      <c r="V49" s="116">
        <v>21.013891211671396</v>
      </c>
      <c r="W49" s="116">
        <v>21.319177766804639</v>
      </c>
      <c r="X49" s="116">
        <v>21.319177766804639</v>
      </c>
      <c r="Y49" s="116">
        <v>20.912129026626989</v>
      </c>
      <c r="Z49" s="116">
        <v>21.370058859326846</v>
      </c>
      <c r="AA49" s="116">
        <v>22.235037432204358</v>
      </c>
      <c r="AB49" s="116">
        <v>22.082394154637743</v>
      </c>
      <c r="AC49" s="116">
        <v>22.336799617248779</v>
      </c>
      <c r="AD49" s="116">
        <v>22.794729449948637</v>
      </c>
      <c r="AE49" s="116">
        <v>23.150897097604084</v>
      </c>
      <c r="AF49" s="116">
        <v>23.150897097604084</v>
      </c>
      <c r="AG49" s="116">
        <v>23.150897097604084</v>
      </c>
      <c r="AH49" s="116">
        <v>23.354421467692912</v>
      </c>
      <c r="AI49" s="116">
        <v>23.50706474525953</v>
      </c>
      <c r="AJ49" s="116">
        <v>30.749149177929169</v>
      </c>
      <c r="AK49" s="116">
        <v>31.343016865914926</v>
      </c>
      <c r="AL49" s="116">
        <v>32.33279634589119</v>
      </c>
      <c r="AM49" s="116">
        <v>33.190605228537279</v>
      </c>
      <c r="AN49" s="116">
        <v>34.048414111183376</v>
      </c>
      <c r="AO49" s="116">
        <v>34.840237695164376</v>
      </c>
      <c r="AP49" s="116">
        <v>35.434105383150133</v>
      </c>
      <c r="AQ49" s="116">
        <v>36.159943668466056</v>
      </c>
      <c r="AR49" s="116">
        <v>37.743590836428076</v>
      </c>
      <c r="AS49" s="116">
        <v>38.667385017739257</v>
      </c>
      <c r="AT49" s="116">
        <v>39.65716449771552</v>
      </c>
      <c r="AU49" s="116">
        <v>40.91088517235211</v>
      </c>
      <c r="AV49" s="116">
        <v>43.088400028299894</v>
      </c>
      <c r="AW49" s="116">
        <v>44.6720471962619</v>
      </c>
      <c r="AX49" s="116">
        <v>47.905326830851017</v>
      </c>
      <c r="AY49" s="116">
        <v>51.204591764105231</v>
      </c>
      <c r="AZ49" s="116">
        <v>52.920209529397418</v>
      </c>
      <c r="BA49" s="116">
        <v>53.580062516048251</v>
      </c>
      <c r="BB49" s="116">
        <v>54.041959606703841</v>
      </c>
      <c r="BC49" s="116">
        <v>53.382106620053001</v>
      </c>
      <c r="BD49" s="116">
        <v>52.920209529397418</v>
      </c>
      <c r="BE49" s="116">
        <v>52.656268334737071</v>
      </c>
      <c r="BF49" s="116">
        <v>53.448091918718077</v>
      </c>
      <c r="BG49" s="116">
        <v>53.778018412043501</v>
      </c>
      <c r="BH49" s="116">
        <v>53.250136022722835</v>
      </c>
      <c r="BI49" s="116">
        <v>54.041959606703841</v>
      </c>
      <c r="BJ49" s="116">
        <v>54.041959606703841</v>
      </c>
      <c r="BK49" s="116">
        <v>52.920209529397418</v>
      </c>
      <c r="BL49" s="116">
        <v>51.732474153425898</v>
      </c>
      <c r="BM49" s="116">
        <v>50.808679972114717</v>
      </c>
      <c r="BN49" s="116">
        <v>49.554959297478135</v>
      </c>
      <c r="BO49" s="116">
        <v>48.961091609492364</v>
      </c>
      <c r="BP49" s="116">
        <v>48.103282726846274</v>
      </c>
      <c r="BQ49" s="116">
        <v>46.453650260219177</v>
      </c>
      <c r="BR49" s="116">
        <v>45.793797273568323</v>
      </c>
      <c r="BS49" s="116">
        <v>44.870003092257157</v>
      </c>
      <c r="BT49" s="116">
        <v>43.61628241762056</v>
      </c>
      <c r="BU49" s="116">
        <v>42.758473534974463</v>
      </c>
      <c r="BV49" s="116">
        <v>42.230591145653797</v>
      </c>
      <c r="BW49" s="116">
        <v>42.03263524965854</v>
      </c>
      <c r="BX49" s="116">
        <v>42.362561742983964</v>
      </c>
      <c r="BY49" s="116">
        <v>43.41832652162531</v>
      </c>
      <c r="BZ49" s="116">
        <v>44.540076598931734</v>
      </c>
      <c r="CA49" s="116">
        <v>44.804017793592067</v>
      </c>
      <c r="CB49" s="116">
        <v>45.001973689587324</v>
      </c>
      <c r="CC49" s="116">
        <v>45.859782572233421</v>
      </c>
      <c r="CD49" s="116">
        <v>46.189709065558837</v>
      </c>
      <c r="CE49" s="116">
        <v>46.189709065558837</v>
      </c>
      <c r="CF49" s="116">
        <v>46.981532649539844</v>
      </c>
      <c r="CG49" s="116">
        <v>47.575400337525608</v>
      </c>
      <c r="CH49" s="116">
        <v>48.169268025511364</v>
      </c>
      <c r="CI49" s="116">
        <v>48.829121012162197</v>
      </c>
      <c r="CJ49" s="116">
        <v>36.412418350325588</v>
      </c>
      <c r="CK49" s="116">
        <v>36.992695933597716</v>
      </c>
      <c r="CL49" s="116">
        <v>37.234478259961087</v>
      </c>
      <c r="CM49" s="116">
        <v>37.57297351686983</v>
      </c>
      <c r="CN49" s="116">
        <v>37.621329982142505</v>
      </c>
      <c r="CO49" s="116">
        <v>37.911468773778566</v>
      </c>
      <c r="CP49" s="116">
        <v>38.201607565414626</v>
      </c>
      <c r="CQ49" s="116">
        <v>38.781885148686754</v>
      </c>
      <c r="CR49" s="116">
        <v>39.507232127776895</v>
      </c>
      <c r="CS49" s="116">
        <v>39.942440315230989</v>
      </c>
      <c r="CT49" s="116">
        <v>40.135866176321699</v>
      </c>
      <c r="CU49" s="116">
        <v>40.571074363775786</v>
      </c>
      <c r="CV49" s="116">
        <v>41.199708412320582</v>
      </c>
      <c r="CW49" s="116">
        <v>42.070124787228771</v>
      </c>
      <c r="CX49" s="116">
        <v>43.133967023227655</v>
      </c>
      <c r="CY49" s="116">
        <v>44.294522189771897</v>
      </c>
      <c r="CZ49" s="116">
        <v>45.068225634134727</v>
      </c>
      <c r="DA49" s="116">
        <v>45.696859682679516</v>
      </c>
      <c r="DB49" s="116">
        <v>45.455077356316146</v>
      </c>
      <c r="DC49" s="116">
        <v>45.503433821588821</v>
      </c>
      <c r="DD49" s="116">
        <v>46.03535493958826</v>
      </c>
      <c r="DE49" s="116">
        <v>45.745216147952199</v>
      </c>
      <c r="DF49" s="116">
        <v>44.729730377225984</v>
      </c>
      <c r="DG49" s="116">
        <v>44.439591585589937</v>
      </c>
      <c r="DH49" s="116">
        <v>44.439591585589937</v>
      </c>
      <c r="DI49" s="116">
        <v>43.907670467590485</v>
      </c>
      <c r="DJ49" s="116">
        <v>43.714244606499776</v>
      </c>
      <c r="DK49" s="116">
        <v>43.714244606499776</v>
      </c>
      <c r="DL49" s="116">
        <v>44.487948050862606</v>
      </c>
      <c r="DM49" s="116">
        <v>44.342878655044572</v>
      </c>
      <c r="DN49" s="116">
        <v>43.956026932863161</v>
      </c>
      <c r="DO49" s="116">
        <v>44.294522189771897</v>
      </c>
      <c r="DP49" s="116">
        <v>44.681373911953315</v>
      </c>
      <c r="DQ49" s="116">
        <v>46.857414849223765</v>
      </c>
      <c r="DR49" s="116">
        <v>48.308108807404061</v>
      </c>
      <c r="DS49" s="116">
        <v>48.404821737949419</v>
      </c>
      <c r="DT49" s="116">
        <v>48.646604064312804</v>
      </c>
      <c r="DU49" s="116">
        <v>48.694960529585487</v>
      </c>
      <c r="DV49" s="116">
        <v>49.178525182312249</v>
      </c>
      <c r="DW49" s="116">
        <v>49.275238112857608</v>
      </c>
      <c r="DX49" s="116">
        <v>48.598247599040128</v>
      </c>
      <c r="DY49" s="116">
        <v>48.259752342131385</v>
      </c>
      <c r="DZ49" s="116">
        <v>48.017970015768014</v>
      </c>
      <c r="EA49" s="116">
        <v>47.486048897768562</v>
      </c>
      <c r="EB49" s="116">
        <v>46.7607019186784</v>
      </c>
    </row>
    <row r="50" spans="1:132" x14ac:dyDescent="0.35">
      <c r="A50" s="116" t="s">
        <v>158</v>
      </c>
      <c r="B50" s="117"/>
      <c r="C50" s="116">
        <v>549.66844251739974</v>
      </c>
      <c r="D50" s="116">
        <v>543.0539004895129</v>
      </c>
      <c r="E50" s="116">
        <v>535.77790425883722</v>
      </c>
      <c r="F50" s="116">
        <v>534.4549958532599</v>
      </c>
      <c r="G50" s="116">
        <v>516.59573237796542</v>
      </c>
      <c r="H50" s="116">
        <v>498.73646890267077</v>
      </c>
      <c r="I50" s="116">
        <v>484.18447644131959</v>
      </c>
      <c r="J50" s="116">
        <v>470.29393818275713</v>
      </c>
      <c r="K50" s="116">
        <v>449.78885789630783</v>
      </c>
      <c r="L50" s="116">
        <v>439.20559065168891</v>
      </c>
      <c r="M50" s="116">
        <v>442.51286166563227</v>
      </c>
      <c r="N50" s="116">
        <v>427.29941500149243</v>
      </c>
      <c r="O50" s="116">
        <v>418.03905616245078</v>
      </c>
      <c r="P50" s="116">
        <v>405.47142630946576</v>
      </c>
      <c r="Q50" s="116">
        <v>389.59652544253726</v>
      </c>
      <c r="R50" s="116">
        <v>384.30489182022779</v>
      </c>
      <c r="S50" s="116">
        <v>380.99762080628426</v>
      </c>
      <c r="T50" s="116">
        <v>378.35180399512961</v>
      </c>
      <c r="U50" s="116">
        <v>373.06017037282004</v>
      </c>
      <c r="V50" s="116">
        <v>365.78417414214454</v>
      </c>
      <c r="W50" s="116">
        <v>369.75289935887656</v>
      </c>
      <c r="X50" s="116">
        <v>369.75289935887656</v>
      </c>
      <c r="Y50" s="116">
        <v>364.46126573656716</v>
      </c>
      <c r="Z50" s="116">
        <v>370.41435356166534</v>
      </c>
      <c r="AA50" s="116">
        <v>381.65907500907298</v>
      </c>
      <c r="AB50" s="116">
        <v>379.67471240070694</v>
      </c>
      <c r="AC50" s="116">
        <v>382.98198341465041</v>
      </c>
      <c r="AD50" s="116">
        <v>388.93507123974859</v>
      </c>
      <c r="AE50" s="116">
        <v>393.5652506592694</v>
      </c>
      <c r="AF50" s="116">
        <v>393.5652506592694</v>
      </c>
      <c r="AG50" s="116">
        <v>393.5652506592694</v>
      </c>
      <c r="AH50" s="116">
        <v>396.21106747042421</v>
      </c>
      <c r="AI50" s="116">
        <v>398.19543007879025</v>
      </c>
      <c r="AJ50" s="116">
        <v>519.83218288353214</v>
      </c>
      <c r="AK50" s="116">
        <v>527.55246282734709</v>
      </c>
      <c r="AL50" s="116">
        <v>540.41959606703847</v>
      </c>
      <c r="AM50" s="116">
        <v>551.57111154143763</v>
      </c>
      <c r="AN50" s="116">
        <v>562.72262701583679</v>
      </c>
      <c r="AO50" s="116">
        <v>573.0163336075899</v>
      </c>
      <c r="AP50" s="116">
        <v>580.73661355140473</v>
      </c>
      <c r="AQ50" s="116">
        <v>590.17251126051167</v>
      </c>
      <c r="AR50" s="116">
        <v>610.75992444401788</v>
      </c>
      <c r="AS50" s="116">
        <v>622.7692488010631</v>
      </c>
      <c r="AT50" s="116">
        <v>635.6363820407546</v>
      </c>
      <c r="AU50" s="116">
        <v>651.93475081103043</v>
      </c>
      <c r="AV50" s="116">
        <v>680.24244393835136</v>
      </c>
      <c r="AW50" s="116">
        <v>700.82985712185769</v>
      </c>
      <c r="AX50" s="116">
        <v>742.86249237151628</v>
      </c>
      <c r="AY50" s="116">
        <v>785.75293650382093</v>
      </c>
      <c r="AZ50" s="116">
        <v>808.05596745261926</v>
      </c>
      <c r="BA50" s="116">
        <v>816.63405627908026</v>
      </c>
      <c r="BB50" s="116">
        <v>822.63871845760286</v>
      </c>
      <c r="BC50" s="116">
        <v>814.06062963114198</v>
      </c>
      <c r="BD50" s="116">
        <v>808.05596745261926</v>
      </c>
      <c r="BE50" s="116">
        <v>804.62473192203493</v>
      </c>
      <c r="BF50" s="116">
        <v>814.91843851378792</v>
      </c>
      <c r="BG50" s="116">
        <v>819.20748292701853</v>
      </c>
      <c r="BH50" s="116">
        <v>812.34501186584976</v>
      </c>
      <c r="BI50" s="116">
        <v>822.63871845760286</v>
      </c>
      <c r="BJ50" s="116">
        <v>822.63871845760286</v>
      </c>
      <c r="BK50" s="116">
        <v>808.05596745261926</v>
      </c>
      <c r="BL50" s="116">
        <v>792.6154075649896</v>
      </c>
      <c r="BM50" s="116">
        <v>780.60608320794438</v>
      </c>
      <c r="BN50" s="116">
        <v>764.30771443766855</v>
      </c>
      <c r="BO50" s="116">
        <v>756.58743449385372</v>
      </c>
      <c r="BP50" s="116">
        <v>745.43591901945445</v>
      </c>
      <c r="BQ50" s="116">
        <v>723.99069695330206</v>
      </c>
      <c r="BR50" s="116">
        <v>715.41260812684129</v>
      </c>
      <c r="BS50" s="116">
        <v>703.40328376979596</v>
      </c>
      <c r="BT50" s="116">
        <v>687.10491499952013</v>
      </c>
      <c r="BU50" s="116">
        <v>675.95339952512086</v>
      </c>
      <c r="BV50" s="116">
        <v>669.09092846395242</v>
      </c>
      <c r="BW50" s="116">
        <v>666.51750181601403</v>
      </c>
      <c r="BX50" s="116">
        <v>670.80654622924453</v>
      </c>
      <c r="BY50" s="116">
        <v>684.53148835158186</v>
      </c>
      <c r="BZ50" s="116">
        <v>699.11423935656546</v>
      </c>
      <c r="CA50" s="116">
        <v>702.54547488714991</v>
      </c>
      <c r="CB50" s="116">
        <v>705.11890153508818</v>
      </c>
      <c r="CC50" s="116">
        <v>716.27041700948746</v>
      </c>
      <c r="CD50" s="116">
        <v>720.55946142271785</v>
      </c>
      <c r="CE50" s="116">
        <v>720.55946142271785</v>
      </c>
      <c r="CF50" s="116">
        <v>730.85316801447095</v>
      </c>
      <c r="CG50" s="116">
        <v>738.57344795828578</v>
      </c>
      <c r="CH50" s="116">
        <v>746.29372790210073</v>
      </c>
      <c r="CI50" s="116">
        <v>754.87181672856161</v>
      </c>
      <c r="CJ50" s="116">
        <v>561.37020535050419</v>
      </c>
      <c r="CK50" s="116">
        <v>568.91381393304175</v>
      </c>
      <c r="CL50" s="116">
        <v>572.05698417576593</v>
      </c>
      <c r="CM50" s="116">
        <v>576.45742251557942</v>
      </c>
      <c r="CN50" s="116">
        <v>577.08605656412431</v>
      </c>
      <c r="CO50" s="116">
        <v>580.85786085539303</v>
      </c>
      <c r="CP50" s="116">
        <v>584.62966514666175</v>
      </c>
      <c r="CQ50" s="116">
        <v>592.17327372919931</v>
      </c>
      <c r="CR50" s="116">
        <v>601.60278445737129</v>
      </c>
      <c r="CS50" s="116">
        <v>607.26049089427454</v>
      </c>
      <c r="CT50" s="116">
        <v>609.77502708845373</v>
      </c>
      <c r="CU50" s="116">
        <v>615.43273352535687</v>
      </c>
      <c r="CV50" s="116">
        <v>623.60497615643919</v>
      </c>
      <c r="CW50" s="116">
        <v>634.9203890302457</v>
      </c>
      <c r="CX50" s="116">
        <v>648.75033809823117</v>
      </c>
      <c r="CY50" s="116">
        <v>663.83755526330629</v>
      </c>
      <c r="CZ50" s="116">
        <v>673.89570004002303</v>
      </c>
      <c r="DA50" s="116">
        <v>682.06794267110547</v>
      </c>
      <c r="DB50" s="116">
        <v>678.92477242838152</v>
      </c>
      <c r="DC50" s="116">
        <v>679.55340647692628</v>
      </c>
      <c r="DD50" s="116">
        <v>686.46838101091907</v>
      </c>
      <c r="DE50" s="116">
        <v>682.69657671965024</v>
      </c>
      <c r="DF50" s="116">
        <v>669.49526170020943</v>
      </c>
      <c r="DG50" s="116">
        <v>665.72345740894082</v>
      </c>
      <c r="DH50" s="116">
        <v>665.72345740894082</v>
      </c>
      <c r="DI50" s="116">
        <v>658.8084828749478</v>
      </c>
      <c r="DJ50" s="116">
        <v>656.29394668076873</v>
      </c>
      <c r="DK50" s="116">
        <v>656.29394668076873</v>
      </c>
      <c r="DL50" s="116">
        <v>666.35209145748547</v>
      </c>
      <c r="DM50" s="116">
        <v>664.46618931185105</v>
      </c>
      <c r="DN50" s="116">
        <v>659.43711692349268</v>
      </c>
      <c r="DO50" s="116">
        <v>663.83755526330629</v>
      </c>
      <c r="DP50" s="116">
        <v>668.86662765166477</v>
      </c>
      <c r="DQ50" s="116">
        <v>697.1551598361807</v>
      </c>
      <c r="DR50" s="116">
        <v>716.01418129252454</v>
      </c>
      <c r="DS50" s="116">
        <v>717.27144938961408</v>
      </c>
      <c r="DT50" s="116">
        <v>720.41461963233803</v>
      </c>
      <c r="DU50" s="116">
        <v>721.04325368088291</v>
      </c>
      <c r="DV50" s="116">
        <v>727.32959416633093</v>
      </c>
      <c r="DW50" s="116">
        <v>728.58686226342047</v>
      </c>
      <c r="DX50" s="116">
        <v>719.78598558379338</v>
      </c>
      <c r="DY50" s="116">
        <v>715.38554724397966</v>
      </c>
      <c r="DZ50" s="116">
        <v>712.2423770012557</v>
      </c>
      <c r="EA50" s="116">
        <v>705.32740246726291</v>
      </c>
      <c r="EB50" s="116">
        <v>695.89789173909094</v>
      </c>
    </row>
    <row r="51" spans="1:132" x14ac:dyDescent="0.35">
      <c r="A51" s="116" t="s">
        <v>159</v>
      </c>
      <c r="B51" s="117"/>
      <c r="C51" s="116">
        <v>338.2575030876306</v>
      </c>
      <c r="D51" s="116">
        <v>334.18701568585413</v>
      </c>
      <c r="E51" s="116">
        <v>329.70947954389987</v>
      </c>
      <c r="F51" s="116">
        <v>328.89538206354456</v>
      </c>
      <c r="G51" s="116">
        <v>317.90506607874795</v>
      </c>
      <c r="H51" s="116">
        <v>306.91475009395123</v>
      </c>
      <c r="I51" s="116">
        <v>297.95967781004288</v>
      </c>
      <c r="J51" s="116">
        <v>289.4116542663121</v>
      </c>
      <c r="K51" s="116">
        <v>276.7931433208048</v>
      </c>
      <c r="L51" s="116">
        <v>270.2803634779624</v>
      </c>
      <c r="M51" s="116">
        <v>272.31560717885066</v>
      </c>
      <c r="N51" s="116">
        <v>262.95348615476462</v>
      </c>
      <c r="O51" s="116">
        <v>257.25480379227741</v>
      </c>
      <c r="P51" s="116">
        <v>249.52087772890198</v>
      </c>
      <c r="Q51" s="116">
        <v>239.75170796463831</v>
      </c>
      <c r="R51" s="116">
        <v>236.49531804321711</v>
      </c>
      <c r="S51" s="116">
        <v>234.4600743423288</v>
      </c>
      <c r="T51" s="116">
        <v>232.83187938161822</v>
      </c>
      <c r="U51" s="116">
        <v>229.57548946019696</v>
      </c>
      <c r="V51" s="116">
        <v>225.09795331824279</v>
      </c>
      <c r="W51" s="116">
        <v>227.5402457593087</v>
      </c>
      <c r="X51" s="116">
        <v>227.5402457593087</v>
      </c>
      <c r="Y51" s="116">
        <v>224.28385583788747</v>
      </c>
      <c r="Z51" s="116">
        <v>227.94729449948636</v>
      </c>
      <c r="AA51" s="116">
        <v>234.86712308250645</v>
      </c>
      <c r="AB51" s="116">
        <v>233.64597686197354</v>
      </c>
      <c r="AC51" s="116">
        <v>235.6812205628618</v>
      </c>
      <c r="AD51" s="116">
        <v>239.34465922446066</v>
      </c>
      <c r="AE51" s="116">
        <v>242.19400040570423</v>
      </c>
      <c r="AF51" s="116">
        <v>242.19400040570423</v>
      </c>
      <c r="AG51" s="116">
        <v>242.19400040570423</v>
      </c>
      <c r="AH51" s="116">
        <v>243.82219536641483</v>
      </c>
      <c r="AI51" s="116">
        <v>245.04334158694786</v>
      </c>
      <c r="AJ51" s="116">
        <v>319.89672792832744</v>
      </c>
      <c r="AK51" s="116">
        <v>324.64766943221355</v>
      </c>
      <c r="AL51" s="116">
        <v>332.56590527202366</v>
      </c>
      <c r="AM51" s="116">
        <v>339.42837633319232</v>
      </c>
      <c r="AN51" s="116">
        <v>346.29084739436115</v>
      </c>
      <c r="AO51" s="116">
        <v>352.62543606620915</v>
      </c>
      <c r="AP51" s="116">
        <v>357.3763775700952</v>
      </c>
      <c r="AQ51" s="116">
        <v>363.18308385262253</v>
      </c>
      <c r="AR51" s="116">
        <v>375.85226119631875</v>
      </c>
      <c r="AS51" s="116">
        <v>383.24261464680814</v>
      </c>
      <c r="AT51" s="116">
        <v>391.1608504866183</v>
      </c>
      <c r="AU51" s="116">
        <v>401.19061588371096</v>
      </c>
      <c r="AV51" s="116">
        <v>418.61073473129323</v>
      </c>
      <c r="AW51" s="116">
        <v>431.27991207498928</v>
      </c>
      <c r="AX51" s="116">
        <v>457.14614915170233</v>
      </c>
      <c r="AY51" s="116">
        <v>483.54026861773593</v>
      </c>
      <c r="AZ51" s="116">
        <v>497.26521074007343</v>
      </c>
      <c r="BA51" s="116">
        <v>502.54403463328015</v>
      </c>
      <c r="BB51" s="116">
        <v>506.23921135852487</v>
      </c>
      <c r="BC51" s="116">
        <v>500.96038746531809</v>
      </c>
      <c r="BD51" s="116">
        <v>497.26521074007343</v>
      </c>
      <c r="BE51" s="116">
        <v>495.15368118279071</v>
      </c>
      <c r="BF51" s="116">
        <v>501.4882698546387</v>
      </c>
      <c r="BG51" s="116">
        <v>504.1276818012422</v>
      </c>
      <c r="BH51" s="116">
        <v>499.90462268667682</v>
      </c>
      <c r="BI51" s="116">
        <v>506.23921135852487</v>
      </c>
      <c r="BJ51" s="116">
        <v>506.23921135852487</v>
      </c>
      <c r="BK51" s="116">
        <v>497.26521074007343</v>
      </c>
      <c r="BL51" s="116">
        <v>487.76332773230132</v>
      </c>
      <c r="BM51" s="116">
        <v>480.37297428181188</v>
      </c>
      <c r="BN51" s="116">
        <v>470.34320888471916</v>
      </c>
      <c r="BO51" s="116">
        <v>465.59226738083305</v>
      </c>
      <c r="BP51" s="116">
        <v>458.72979631966433</v>
      </c>
      <c r="BQ51" s="116">
        <v>445.53273658664745</v>
      </c>
      <c r="BR51" s="116">
        <v>440.25391269344078</v>
      </c>
      <c r="BS51" s="116">
        <v>432.8635592429514</v>
      </c>
      <c r="BT51" s="116">
        <v>422.83379384585857</v>
      </c>
      <c r="BU51" s="116">
        <v>415.97132278468979</v>
      </c>
      <c r="BV51" s="116">
        <v>411.74826367012452</v>
      </c>
      <c r="BW51" s="116">
        <v>410.16461650216252</v>
      </c>
      <c r="BX51" s="116">
        <v>412.80402844876579</v>
      </c>
      <c r="BY51" s="116">
        <v>421.25014667789657</v>
      </c>
      <c r="BZ51" s="116">
        <v>430.22414729634801</v>
      </c>
      <c r="CA51" s="116">
        <v>432.33567685363073</v>
      </c>
      <c r="CB51" s="116">
        <v>433.91932402159273</v>
      </c>
      <c r="CC51" s="116">
        <v>440.78179508276151</v>
      </c>
      <c r="CD51" s="116">
        <v>443.42120702936484</v>
      </c>
      <c r="CE51" s="116">
        <v>443.42120702936484</v>
      </c>
      <c r="CF51" s="116">
        <v>449.75579570121289</v>
      </c>
      <c r="CG51" s="116">
        <v>454.506737205099</v>
      </c>
      <c r="CH51" s="116">
        <v>459.25767870898511</v>
      </c>
      <c r="CI51" s="116">
        <v>464.53650260219172</v>
      </c>
      <c r="CJ51" s="116">
        <v>345.45858790800264</v>
      </c>
      <c r="CK51" s="116">
        <v>350.10080857417955</v>
      </c>
      <c r="CL51" s="116">
        <v>352.03506718508669</v>
      </c>
      <c r="CM51" s="116">
        <v>354.74302924035658</v>
      </c>
      <c r="CN51" s="116">
        <v>355.12988096253804</v>
      </c>
      <c r="CO51" s="116">
        <v>357.45099129562652</v>
      </c>
      <c r="CP51" s="116">
        <v>359.77210162871495</v>
      </c>
      <c r="CQ51" s="116">
        <v>364.41432229489192</v>
      </c>
      <c r="CR51" s="116">
        <v>370.2170981276131</v>
      </c>
      <c r="CS51" s="116">
        <v>373.69876362724585</v>
      </c>
      <c r="CT51" s="116">
        <v>375.24617051597158</v>
      </c>
      <c r="CU51" s="116">
        <v>378.72783601560428</v>
      </c>
      <c r="CV51" s="116">
        <v>383.75690840396265</v>
      </c>
      <c r="CW51" s="116">
        <v>390.72023940322805</v>
      </c>
      <c r="CX51" s="116">
        <v>399.23097729121923</v>
      </c>
      <c r="CY51" s="116">
        <v>408.51541862357311</v>
      </c>
      <c r="CZ51" s="116">
        <v>414.70504617847575</v>
      </c>
      <c r="DA51" s="116">
        <v>419.73411856683413</v>
      </c>
      <c r="DB51" s="116">
        <v>417.7998599559271</v>
      </c>
      <c r="DC51" s="116">
        <v>418.18671167810851</v>
      </c>
      <c r="DD51" s="116">
        <v>422.44208062210402</v>
      </c>
      <c r="DE51" s="116">
        <v>420.12097028901553</v>
      </c>
      <c r="DF51" s="116">
        <v>411.99708412320581</v>
      </c>
      <c r="DG51" s="116">
        <v>409.67597379011733</v>
      </c>
      <c r="DH51" s="116">
        <v>409.67597379011733</v>
      </c>
      <c r="DI51" s="116">
        <v>405.42060484612176</v>
      </c>
      <c r="DJ51" s="116">
        <v>403.87319795739614</v>
      </c>
      <c r="DK51" s="116">
        <v>403.87319795739614</v>
      </c>
      <c r="DL51" s="116">
        <v>410.06282551229879</v>
      </c>
      <c r="DM51" s="116">
        <v>408.90227034575452</v>
      </c>
      <c r="DN51" s="116">
        <v>405.80745656830317</v>
      </c>
      <c r="DO51" s="116">
        <v>408.51541862357311</v>
      </c>
      <c r="DP51" s="116">
        <v>411.6102324010244</v>
      </c>
      <c r="DQ51" s="116">
        <v>429.01855989918806</v>
      </c>
      <c r="DR51" s="116">
        <v>440.62411156463043</v>
      </c>
      <c r="DS51" s="116">
        <v>441.39781500899329</v>
      </c>
      <c r="DT51" s="116">
        <v>443.33207361990043</v>
      </c>
      <c r="DU51" s="116">
        <v>443.71892534208172</v>
      </c>
      <c r="DV51" s="116">
        <v>447.58744256389593</v>
      </c>
      <c r="DW51" s="116">
        <v>448.3611460082588</v>
      </c>
      <c r="DX51" s="116">
        <v>442.94522189771902</v>
      </c>
      <c r="DY51" s="116">
        <v>440.23725984244908</v>
      </c>
      <c r="DZ51" s="116">
        <v>438.30300123154205</v>
      </c>
      <c r="EA51" s="116">
        <v>434.04763228754649</v>
      </c>
      <c r="EB51" s="116">
        <v>428.24485645482531</v>
      </c>
    </row>
    <row r="52" spans="1:132" x14ac:dyDescent="0.35">
      <c r="A52" s="116" t="s">
        <v>160</v>
      </c>
      <c r="B52" s="117"/>
      <c r="C52" s="116">
        <v>338.2575030876306</v>
      </c>
      <c r="D52" s="116">
        <v>334.18701568585413</v>
      </c>
      <c r="E52" s="116">
        <v>329.70947954389987</v>
      </c>
      <c r="F52" s="116">
        <v>328.89538206354456</v>
      </c>
      <c r="G52" s="116">
        <v>317.90506607874795</v>
      </c>
      <c r="H52" s="116">
        <v>306.91475009395123</v>
      </c>
      <c r="I52" s="116">
        <v>297.95967781004288</v>
      </c>
      <c r="J52" s="116">
        <v>289.4116542663121</v>
      </c>
      <c r="K52" s="116">
        <v>276.7931433208048</v>
      </c>
      <c r="L52" s="116">
        <v>270.2803634779624</v>
      </c>
      <c r="M52" s="116">
        <v>272.31560717885066</v>
      </c>
      <c r="N52" s="116">
        <v>262.95348615476462</v>
      </c>
      <c r="O52" s="116">
        <v>257.25480379227741</v>
      </c>
      <c r="P52" s="116">
        <v>249.52087772890198</v>
      </c>
      <c r="Q52" s="116">
        <v>239.75170796463831</v>
      </c>
      <c r="R52" s="116">
        <v>236.49531804321711</v>
      </c>
      <c r="S52" s="116">
        <v>234.4600743423288</v>
      </c>
      <c r="T52" s="116">
        <v>232.83187938161822</v>
      </c>
      <c r="U52" s="116">
        <v>229.57548946019696</v>
      </c>
      <c r="V52" s="116">
        <v>225.09795331824279</v>
      </c>
      <c r="W52" s="116">
        <v>227.5402457593087</v>
      </c>
      <c r="X52" s="116">
        <v>227.5402457593087</v>
      </c>
      <c r="Y52" s="116">
        <v>224.28385583788747</v>
      </c>
      <c r="Z52" s="116">
        <v>227.94729449948636</v>
      </c>
      <c r="AA52" s="116">
        <v>234.86712308250645</v>
      </c>
      <c r="AB52" s="116">
        <v>233.64597686197354</v>
      </c>
      <c r="AC52" s="116">
        <v>235.6812205628618</v>
      </c>
      <c r="AD52" s="116">
        <v>239.34465922446066</v>
      </c>
      <c r="AE52" s="116">
        <v>242.19400040570423</v>
      </c>
      <c r="AF52" s="116">
        <v>242.19400040570423</v>
      </c>
      <c r="AG52" s="116">
        <v>242.19400040570423</v>
      </c>
      <c r="AH52" s="116">
        <v>243.82219536641483</v>
      </c>
      <c r="AI52" s="116">
        <v>245.04334158694786</v>
      </c>
      <c r="AJ52" s="116">
        <v>319.89672792832744</v>
      </c>
      <c r="AK52" s="116">
        <v>324.64766943221355</v>
      </c>
      <c r="AL52" s="116">
        <v>332.56590527202366</v>
      </c>
      <c r="AM52" s="116">
        <v>339.42837633319232</v>
      </c>
      <c r="AN52" s="116">
        <v>346.29084739436115</v>
      </c>
      <c r="AO52" s="116">
        <v>352.62543606620915</v>
      </c>
      <c r="AP52" s="116">
        <v>357.3763775700952</v>
      </c>
      <c r="AQ52" s="116">
        <v>363.18308385262253</v>
      </c>
      <c r="AR52" s="116">
        <v>375.85226119631875</v>
      </c>
      <c r="AS52" s="116">
        <v>383.24261464680814</v>
      </c>
      <c r="AT52" s="116">
        <v>391.1608504866183</v>
      </c>
      <c r="AU52" s="116">
        <v>401.19061588371096</v>
      </c>
      <c r="AV52" s="116">
        <v>418.61073473129323</v>
      </c>
      <c r="AW52" s="116">
        <v>431.27991207498928</v>
      </c>
      <c r="AX52" s="116">
        <v>457.14614915170233</v>
      </c>
      <c r="AY52" s="116">
        <v>483.54026861773593</v>
      </c>
      <c r="AZ52" s="116">
        <v>497.26521074007343</v>
      </c>
      <c r="BA52" s="116">
        <v>502.54403463328015</v>
      </c>
      <c r="BB52" s="116">
        <v>506.23921135852487</v>
      </c>
      <c r="BC52" s="116">
        <v>500.96038746531809</v>
      </c>
      <c r="BD52" s="116">
        <v>497.26521074007343</v>
      </c>
      <c r="BE52" s="116">
        <v>495.15368118279071</v>
      </c>
      <c r="BF52" s="116">
        <v>501.4882698546387</v>
      </c>
      <c r="BG52" s="116">
        <v>504.1276818012422</v>
      </c>
      <c r="BH52" s="116">
        <v>499.90462268667682</v>
      </c>
      <c r="BI52" s="116">
        <v>506.23921135852487</v>
      </c>
      <c r="BJ52" s="116">
        <v>506.23921135852487</v>
      </c>
      <c r="BK52" s="116">
        <v>497.26521074007343</v>
      </c>
      <c r="BL52" s="116">
        <v>487.76332773230132</v>
      </c>
      <c r="BM52" s="116">
        <v>480.37297428181188</v>
      </c>
      <c r="BN52" s="116">
        <v>470.34320888471916</v>
      </c>
      <c r="BO52" s="116">
        <v>465.59226738083305</v>
      </c>
      <c r="BP52" s="116">
        <v>458.72979631966433</v>
      </c>
      <c r="BQ52" s="116">
        <v>445.53273658664745</v>
      </c>
      <c r="BR52" s="116">
        <v>440.25391269344078</v>
      </c>
      <c r="BS52" s="116">
        <v>432.8635592429514</v>
      </c>
      <c r="BT52" s="116">
        <v>422.83379384585857</v>
      </c>
      <c r="BU52" s="116">
        <v>415.97132278468979</v>
      </c>
      <c r="BV52" s="116">
        <v>411.74826367012452</v>
      </c>
      <c r="BW52" s="116">
        <v>410.16461650216252</v>
      </c>
      <c r="BX52" s="116">
        <v>412.80402844876579</v>
      </c>
      <c r="BY52" s="116">
        <v>421.25014667789657</v>
      </c>
      <c r="BZ52" s="116">
        <v>430.22414729634801</v>
      </c>
      <c r="CA52" s="116">
        <v>432.33567685363073</v>
      </c>
      <c r="CB52" s="116">
        <v>433.91932402159273</v>
      </c>
      <c r="CC52" s="116">
        <v>440.78179508276151</v>
      </c>
      <c r="CD52" s="116">
        <v>443.42120702936484</v>
      </c>
      <c r="CE52" s="116">
        <v>443.42120702936484</v>
      </c>
      <c r="CF52" s="116">
        <v>449.75579570121289</v>
      </c>
      <c r="CG52" s="116">
        <v>454.506737205099</v>
      </c>
      <c r="CH52" s="116">
        <v>459.25767870898511</v>
      </c>
      <c r="CI52" s="116">
        <v>464.53650260219172</v>
      </c>
      <c r="CJ52" s="116">
        <v>345.45858790800264</v>
      </c>
      <c r="CK52" s="116">
        <v>350.10080857417955</v>
      </c>
      <c r="CL52" s="116">
        <v>352.03506718508669</v>
      </c>
      <c r="CM52" s="116">
        <v>354.74302924035658</v>
      </c>
      <c r="CN52" s="116">
        <v>355.12988096253804</v>
      </c>
      <c r="CO52" s="116">
        <v>357.45099129562652</v>
      </c>
      <c r="CP52" s="116">
        <v>359.77210162871495</v>
      </c>
      <c r="CQ52" s="116">
        <v>364.41432229489192</v>
      </c>
      <c r="CR52" s="116">
        <v>370.2170981276131</v>
      </c>
      <c r="CS52" s="116">
        <v>373.69876362724585</v>
      </c>
      <c r="CT52" s="116">
        <v>375.24617051597158</v>
      </c>
      <c r="CU52" s="116">
        <v>378.72783601560428</v>
      </c>
      <c r="CV52" s="116">
        <v>383.75690840396265</v>
      </c>
      <c r="CW52" s="116">
        <v>390.72023940322805</v>
      </c>
      <c r="CX52" s="116">
        <v>399.23097729121923</v>
      </c>
      <c r="CY52" s="116">
        <v>408.51541862357311</v>
      </c>
      <c r="CZ52" s="116">
        <v>414.70504617847575</v>
      </c>
      <c r="DA52" s="116">
        <v>419.73411856683413</v>
      </c>
      <c r="DB52" s="116">
        <v>417.7998599559271</v>
      </c>
      <c r="DC52" s="116">
        <v>418.18671167810851</v>
      </c>
      <c r="DD52" s="116">
        <v>422.44208062210402</v>
      </c>
      <c r="DE52" s="116">
        <v>420.12097028901553</v>
      </c>
      <c r="DF52" s="116">
        <v>411.99708412320581</v>
      </c>
      <c r="DG52" s="116">
        <v>409.67597379011733</v>
      </c>
      <c r="DH52" s="116">
        <v>409.67597379011733</v>
      </c>
      <c r="DI52" s="116">
        <v>405.42060484612176</v>
      </c>
      <c r="DJ52" s="116">
        <v>403.87319795739614</v>
      </c>
      <c r="DK52" s="116">
        <v>403.87319795739614</v>
      </c>
      <c r="DL52" s="116">
        <v>410.06282551229879</v>
      </c>
      <c r="DM52" s="116">
        <v>408.90227034575452</v>
      </c>
      <c r="DN52" s="116">
        <v>405.80745656830317</v>
      </c>
      <c r="DO52" s="116">
        <v>408.51541862357311</v>
      </c>
      <c r="DP52" s="116">
        <v>411.6102324010244</v>
      </c>
      <c r="DQ52" s="116">
        <v>429.01855989918806</v>
      </c>
      <c r="DR52" s="116">
        <v>440.62411156463043</v>
      </c>
      <c r="DS52" s="116">
        <v>441.39781500899329</v>
      </c>
      <c r="DT52" s="116">
        <v>443.33207361990043</v>
      </c>
      <c r="DU52" s="116">
        <v>443.71892534208172</v>
      </c>
      <c r="DV52" s="116">
        <v>447.58744256389593</v>
      </c>
      <c r="DW52" s="116">
        <v>448.3611460082588</v>
      </c>
      <c r="DX52" s="116">
        <v>442.94522189771902</v>
      </c>
      <c r="DY52" s="116">
        <v>440.23725984244908</v>
      </c>
      <c r="DZ52" s="116">
        <v>438.30300123154205</v>
      </c>
      <c r="EA52" s="116">
        <v>434.04763228754649</v>
      </c>
      <c r="EB52" s="116">
        <v>428.24485645482531</v>
      </c>
    </row>
    <row r="53" spans="1:132" x14ac:dyDescent="0.35">
      <c r="A53" s="116" t="s">
        <v>161</v>
      </c>
      <c r="B53" s="117"/>
      <c r="C53" s="116">
        <v>350.92689512566017</v>
      </c>
      <c r="D53" s="116">
        <v>346.0931913360505</v>
      </c>
      <c r="E53" s="116">
        <v>340.77611716747987</v>
      </c>
      <c r="F53" s="116">
        <v>339.80937640955796</v>
      </c>
      <c r="G53" s="116">
        <v>326.75837617761198</v>
      </c>
      <c r="H53" s="116">
        <v>313.70737594566589</v>
      </c>
      <c r="I53" s="116">
        <v>303.07322760852469</v>
      </c>
      <c r="J53" s="116">
        <v>292.92244965034439</v>
      </c>
      <c r="K53" s="116">
        <v>277.93796790255448</v>
      </c>
      <c r="L53" s="116">
        <v>270.20404183917913</v>
      </c>
      <c r="M53" s="116">
        <v>272.62089373398391</v>
      </c>
      <c r="N53" s="116">
        <v>261.50337501788169</v>
      </c>
      <c r="O53" s="116">
        <v>254.7361897124282</v>
      </c>
      <c r="P53" s="116">
        <v>245.5521525121699</v>
      </c>
      <c r="Q53" s="116">
        <v>233.95126341710676</v>
      </c>
      <c r="R53" s="116">
        <v>230.08430038541906</v>
      </c>
      <c r="S53" s="116">
        <v>227.66744849061425</v>
      </c>
      <c r="T53" s="116">
        <v>225.73396697477045</v>
      </c>
      <c r="U53" s="116">
        <v>221.86700394308264</v>
      </c>
      <c r="V53" s="116">
        <v>216.54992977451204</v>
      </c>
      <c r="W53" s="116">
        <v>219.45015204827783</v>
      </c>
      <c r="X53" s="116">
        <v>219.45015204827783</v>
      </c>
      <c r="Y53" s="116">
        <v>215.58318901659015</v>
      </c>
      <c r="Z53" s="116">
        <v>219.93352242723878</v>
      </c>
      <c r="AA53" s="116">
        <v>228.15081886957523</v>
      </c>
      <c r="AB53" s="116">
        <v>226.70070773269228</v>
      </c>
      <c r="AC53" s="116">
        <v>229.11755962749717</v>
      </c>
      <c r="AD53" s="116">
        <v>233.4678930381458</v>
      </c>
      <c r="AE53" s="116">
        <v>236.85148569087252</v>
      </c>
      <c r="AF53" s="116">
        <v>236.85148569087252</v>
      </c>
      <c r="AG53" s="116">
        <v>236.85148569087252</v>
      </c>
      <c r="AH53" s="116">
        <v>238.7849672067164</v>
      </c>
      <c r="AI53" s="116">
        <v>240.23507834359927</v>
      </c>
      <c r="AJ53" s="116">
        <v>314.05702899646764</v>
      </c>
      <c r="AK53" s="116">
        <v>319.69877203233227</v>
      </c>
      <c r="AL53" s="116">
        <v>329.10167709210674</v>
      </c>
      <c r="AM53" s="116">
        <v>337.2508614772446</v>
      </c>
      <c r="AN53" s="116">
        <v>345.40004586238257</v>
      </c>
      <c r="AO53" s="116">
        <v>352.92236991020212</v>
      </c>
      <c r="AP53" s="116">
        <v>358.56411294606676</v>
      </c>
      <c r="AQ53" s="116">
        <v>365.459576656568</v>
      </c>
      <c r="AR53" s="116">
        <v>380.50422475220722</v>
      </c>
      <c r="AS53" s="116">
        <v>389.28026947466338</v>
      </c>
      <c r="AT53" s="116">
        <v>398.68317453443791</v>
      </c>
      <c r="AU53" s="116">
        <v>410.59352094348554</v>
      </c>
      <c r="AV53" s="116">
        <v>431.2799120749894</v>
      </c>
      <c r="AW53" s="116">
        <v>446.32456017062862</v>
      </c>
      <c r="AX53" s="116">
        <v>477.04071669922524</v>
      </c>
      <c r="AY53" s="116">
        <v>508.38373356514012</v>
      </c>
      <c r="AZ53" s="116">
        <v>524.68210233541595</v>
      </c>
      <c r="BA53" s="116">
        <v>530.95070570859878</v>
      </c>
      <c r="BB53" s="116">
        <v>535.33872806982697</v>
      </c>
      <c r="BC53" s="116">
        <v>529.07012469664392</v>
      </c>
      <c r="BD53" s="116">
        <v>524.68210233541595</v>
      </c>
      <c r="BE53" s="116">
        <v>522.17466098614261</v>
      </c>
      <c r="BF53" s="116">
        <v>529.69698503396228</v>
      </c>
      <c r="BG53" s="116">
        <v>532.83128672055386</v>
      </c>
      <c r="BH53" s="116">
        <v>527.81640402200742</v>
      </c>
      <c r="BI53" s="116">
        <v>535.33872806982697</v>
      </c>
      <c r="BJ53" s="116">
        <v>535.33872806982697</v>
      </c>
      <c r="BK53" s="116">
        <v>524.68210233541595</v>
      </c>
      <c r="BL53" s="116">
        <v>513.39861626368645</v>
      </c>
      <c r="BM53" s="116">
        <v>504.62257154123029</v>
      </c>
      <c r="BN53" s="116">
        <v>492.71222513218277</v>
      </c>
      <c r="BO53" s="116">
        <v>487.07048209631796</v>
      </c>
      <c r="BP53" s="116">
        <v>478.92129771118005</v>
      </c>
      <c r="BQ53" s="116">
        <v>463.24978927822258</v>
      </c>
      <c r="BR53" s="116">
        <v>456.98118590503964</v>
      </c>
      <c r="BS53" s="116">
        <v>448.20514118258347</v>
      </c>
      <c r="BT53" s="116">
        <v>436.29479477353578</v>
      </c>
      <c r="BU53" s="116">
        <v>428.14561038839787</v>
      </c>
      <c r="BV53" s="116">
        <v>423.1307276898516</v>
      </c>
      <c r="BW53" s="116">
        <v>421.25014667789657</v>
      </c>
      <c r="BX53" s="116">
        <v>424.38444836448815</v>
      </c>
      <c r="BY53" s="116">
        <v>434.41421376158087</v>
      </c>
      <c r="BZ53" s="116">
        <v>445.07083949599195</v>
      </c>
      <c r="CA53" s="116">
        <v>447.57828084526511</v>
      </c>
      <c r="CB53" s="116">
        <v>449.45886185722003</v>
      </c>
      <c r="CC53" s="116">
        <v>457.608046242358</v>
      </c>
      <c r="CD53" s="116">
        <v>460.74234792894941</v>
      </c>
      <c r="CE53" s="116">
        <v>460.74234792894941</v>
      </c>
      <c r="CF53" s="116">
        <v>468.26467197676902</v>
      </c>
      <c r="CG53" s="116">
        <v>473.90641501263366</v>
      </c>
      <c r="CH53" s="116">
        <v>479.54815804849846</v>
      </c>
      <c r="CI53" s="116">
        <v>485.81676142168146</v>
      </c>
      <c r="CJ53" s="116">
        <v>361.99649903125811</v>
      </c>
      <c r="CK53" s="116">
        <v>367.50913607234327</v>
      </c>
      <c r="CL53" s="116">
        <v>369.80606817279539</v>
      </c>
      <c r="CM53" s="116">
        <v>373.02177311342842</v>
      </c>
      <c r="CN53" s="116">
        <v>373.48115953351885</v>
      </c>
      <c r="CO53" s="116">
        <v>376.2374780540614</v>
      </c>
      <c r="CP53" s="116">
        <v>378.993796574604</v>
      </c>
      <c r="CQ53" s="116">
        <v>384.50643361568916</v>
      </c>
      <c r="CR53" s="116">
        <v>391.39722991704554</v>
      </c>
      <c r="CS53" s="116">
        <v>395.53170769785942</v>
      </c>
      <c r="CT53" s="116">
        <v>397.36925337822117</v>
      </c>
      <c r="CU53" s="116">
        <v>401.50373115903511</v>
      </c>
      <c r="CV53" s="116">
        <v>407.47575462021058</v>
      </c>
      <c r="CW53" s="116">
        <v>415.7447101818384</v>
      </c>
      <c r="CX53" s="116">
        <v>425.85121142382775</v>
      </c>
      <c r="CY53" s="116">
        <v>436.87648550599806</v>
      </c>
      <c r="CZ53" s="116">
        <v>444.22666822744492</v>
      </c>
      <c r="DA53" s="116">
        <v>450.19869168862044</v>
      </c>
      <c r="DB53" s="116">
        <v>447.90175958816843</v>
      </c>
      <c r="DC53" s="116">
        <v>448.3611460082588</v>
      </c>
      <c r="DD53" s="116">
        <v>453.41439662925347</v>
      </c>
      <c r="DE53" s="116">
        <v>450.65807810871092</v>
      </c>
      <c r="DF53" s="116">
        <v>441.01096328681189</v>
      </c>
      <c r="DG53" s="116">
        <v>438.25464476626939</v>
      </c>
      <c r="DH53" s="116">
        <v>438.25464476626939</v>
      </c>
      <c r="DI53" s="116">
        <v>433.20139414527461</v>
      </c>
      <c r="DJ53" s="116">
        <v>431.36384846491291</v>
      </c>
      <c r="DK53" s="116">
        <v>431.36384846491291</v>
      </c>
      <c r="DL53" s="116">
        <v>438.71403118635976</v>
      </c>
      <c r="DM53" s="116">
        <v>437.33587192608849</v>
      </c>
      <c r="DN53" s="116">
        <v>433.66078056536509</v>
      </c>
      <c r="DO53" s="116">
        <v>436.87648550599806</v>
      </c>
      <c r="DP53" s="116">
        <v>440.55157686672146</v>
      </c>
      <c r="DQ53" s="116">
        <v>461.22396577079076</v>
      </c>
      <c r="DR53" s="116">
        <v>475.00555837350367</v>
      </c>
      <c r="DS53" s="116">
        <v>475.92433121368452</v>
      </c>
      <c r="DT53" s="116">
        <v>478.22126331413665</v>
      </c>
      <c r="DU53" s="116">
        <v>478.68064973422713</v>
      </c>
      <c r="DV53" s="116">
        <v>483.27451393513144</v>
      </c>
      <c r="DW53" s="116">
        <v>484.19328677531229</v>
      </c>
      <c r="DX53" s="116">
        <v>477.76187689404628</v>
      </c>
      <c r="DY53" s="116">
        <v>474.54617195341331</v>
      </c>
      <c r="DZ53" s="116">
        <v>472.24923985296118</v>
      </c>
      <c r="EA53" s="116">
        <v>467.19598923196639</v>
      </c>
      <c r="EB53" s="116">
        <v>460.30519293061002</v>
      </c>
    </row>
    <row r="54" spans="1:132" x14ac:dyDescent="0.35">
      <c r="A54" s="116" t="s">
        <v>162</v>
      </c>
      <c r="B54" s="117"/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  <c r="AS54" s="116">
        <v>0</v>
      </c>
      <c r="AT54" s="116">
        <v>0</v>
      </c>
      <c r="AU54" s="116">
        <v>0</v>
      </c>
      <c r="AV54" s="116">
        <v>0</v>
      </c>
      <c r="AW54" s="116">
        <v>0</v>
      </c>
      <c r="AX54" s="116">
        <v>0</v>
      </c>
      <c r="AY54" s="116">
        <v>0</v>
      </c>
      <c r="AZ54" s="116">
        <v>0</v>
      </c>
      <c r="BA54" s="116">
        <v>0</v>
      </c>
      <c r="BB54" s="116">
        <v>0</v>
      </c>
      <c r="BC54" s="116">
        <v>0</v>
      </c>
      <c r="BD54" s="116">
        <v>0</v>
      </c>
      <c r="BE54" s="116">
        <v>0</v>
      </c>
      <c r="BF54" s="116">
        <v>0</v>
      </c>
      <c r="BG54" s="116">
        <v>0</v>
      </c>
      <c r="BH54" s="116">
        <v>0</v>
      </c>
      <c r="BI54" s="116">
        <v>0</v>
      </c>
      <c r="BJ54" s="116">
        <v>0</v>
      </c>
      <c r="BK54" s="116">
        <v>0</v>
      </c>
      <c r="BL54" s="116">
        <v>0</v>
      </c>
      <c r="BM54" s="116">
        <v>0</v>
      </c>
      <c r="BN54" s="116">
        <v>0</v>
      </c>
      <c r="BO54" s="116">
        <v>0</v>
      </c>
      <c r="BP54" s="116">
        <v>0</v>
      </c>
      <c r="BQ54" s="116">
        <v>0</v>
      </c>
      <c r="BR54" s="116">
        <v>0</v>
      </c>
      <c r="BS54" s="116">
        <v>0</v>
      </c>
      <c r="BT54" s="116">
        <v>0</v>
      </c>
      <c r="BU54" s="116">
        <v>0</v>
      </c>
      <c r="BV54" s="116">
        <v>0</v>
      </c>
      <c r="BW54" s="116">
        <v>0</v>
      </c>
      <c r="BX54" s="116">
        <v>0</v>
      </c>
      <c r="BY54" s="116">
        <v>0</v>
      </c>
      <c r="BZ54" s="116">
        <v>0</v>
      </c>
      <c r="CA54" s="116">
        <v>0</v>
      </c>
      <c r="CB54" s="116">
        <v>0</v>
      </c>
      <c r="CC54" s="116">
        <v>0</v>
      </c>
      <c r="CD54" s="116">
        <v>0</v>
      </c>
      <c r="CE54" s="116">
        <v>0</v>
      </c>
      <c r="CF54" s="116">
        <v>0</v>
      </c>
      <c r="CG54" s="116">
        <v>0</v>
      </c>
      <c r="CH54" s="116">
        <v>0</v>
      </c>
      <c r="CI54" s="116">
        <v>0</v>
      </c>
      <c r="CJ54" s="116">
        <v>0</v>
      </c>
      <c r="CK54" s="116">
        <v>0</v>
      </c>
      <c r="CL54" s="116">
        <v>0</v>
      </c>
      <c r="CM54" s="116">
        <v>0</v>
      </c>
      <c r="CN54" s="116">
        <v>0</v>
      </c>
      <c r="CO54" s="116">
        <v>0</v>
      </c>
      <c r="CP54" s="116">
        <v>0</v>
      </c>
      <c r="CQ54" s="116">
        <v>0</v>
      </c>
      <c r="CR54" s="116">
        <v>0</v>
      </c>
      <c r="CS54" s="116">
        <v>0</v>
      </c>
      <c r="CT54" s="116">
        <v>0</v>
      </c>
      <c r="CU54" s="116">
        <v>0</v>
      </c>
      <c r="CV54" s="116">
        <v>0</v>
      </c>
      <c r="CW54" s="116">
        <v>0</v>
      </c>
      <c r="CX54" s="116">
        <v>0</v>
      </c>
      <c r="CY54" s="116">
        <v>0</v>
      </c>
      <c r="CZ54" s="116">
        <v>0</v>
      </c>
      <c r="DA54" s="116">
        <v>0</v>
      </c>
      <c r="DB54" s="116">
        <v>0</v>
      </c>
      <c r="DC54" s="116">
        <v>0</v>
      </c>
      <c r="DD54" s="116">
        <v>0</v>
      </c>
      <c r="DE54" s="116">
        <v>0</v>
      </c>
      <c r="DF54" s="116">
        <v>0</v>
      </c>
      <c r="DG54" s="116">
        <v>0</v>
      </c>
      <c r="DH54" s="116">
        <v>0</v>
      </c>
      <c r="DI54" s="116">
        <v>0</v>
      </c>
      <c r="DJ54" s="116">
        <v>0</v>
      </c>
      <c r="DK54" s="116">
        <v>0</v>
      </c>
      <c r="DL54" s="116">
        <v>0</v>
      </c>
      <c r="DM54" s="116">
        <v>0</v>
      </c>
      <c r="DN54" s="116">
        <v>0</v>
      </c>
      <c r="DO54" s="116">
        <v>0</v>
      </c>
      <c r="DP54" s="116">
        <v>0</v>
      </c>
      <c r="DQ54" s="116">
        <v>0</v>
      </c>
      <c r="DR54" s="116">
        <v>0</v>
      </c>
      <c r="DS54" s="116">
        <v>0</v>
      </c>
      <c r="DT54" s="116">
        <v>0</v>
      </c>
      <c r="DU54" s="116">
        <v>0</v>
      </c>
      <c r="DV54" s="116">
        <v>0</v>
      </c>
      <c r="DW54" s="116">
        <v>0</v>
      </c>
      <c r="DX54" s="116">
        <v>0</v>
      </c>
      <c r="DY54" s="116">
        <v>0</v>
      </c>
      <c r="DZ54" s="116">
        <v>0</v>
      </c>
      <c r="EA54" s="116">
        <v>0</v>
      </c>
      <c r="EB54" s="116">
        <v>0</v>
      </c>
    </row>
    <row r="55" spans="1:132" x14ac:dyDescent="0.35">
      <c r="A55" s="110" t="s">
        <v>163</v>
      </c>
      <c r="B55" s="111"/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110">
        <v>0</v>
      </c>
      <c r="AD55" s="110">
        <v>0</v>
      </c>
      <c r="AE55" s="110">
        <v>0</v>
      </c>
      <c r="AF55" s="110">
        <v>0</v>
      </c>
      <c r="AG55" s="110">
        <v>0</v>
      </c>
      <c r="AH55" s="110">
        <v>0</v>
      </c>
      <c r="AI55" s="110">
        <v>0</v>
      </c>
      <c r="AJ55" s="110">
        <v>0</v>
      </c>
      <c r="AK55" s="110">
        <v>0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0</v>
      </c>
      <c r="AS55" s="110">
        <v>0</v>
      </c>
      <c r="AT55" s="110">
        <v>0</v>
      </c>
      <c r="AU55" s="110">
        <v>0</v>
      </c>
      <c r="AV55" s="110">
        <v>0</v>
      </c>
      <c r="AW55" s="110">
        <v>0</v>
      </c>
      <c r="AX55" s="110">
        <v>0</v>
      </c>
      <c r="AY55" s="110">
        <v>0</v>
      </c>
      <c r="AZ55" s="110">
        <v>0</v>
      </c>
      <c r="BA55" s="110">
        <v>0</v>
      </c>
      <c r="BB55" s="110">
        <v>0</v>
      </c>
      <c r="BC55" s="110">
        <v>0</v>
      </c>
      <c r="BD55" s="110">
        <v>0</v>
      </c>
      <c r="BE55" s="110">
        <v>0</v>
      </c>
      <c r="BF55" s="110">
        <v>0</v>
      </c>
      <c r="BG55" s="110">
        <v>0</v>
      </c>
      <c r="BH55" s="110">
        <v>0</v>
      </c>
      <c r="BI55" s="110">
        <v>0</v>
      </c>
      <c r="BJ55" s="110">
        <v>0</v>
      </c>
      <c r="BK55" s="110">
        <v>0</v>
      </c>
      <c r="BL55" s="110">
        <v>0</v>
      </c>
      <c r="BM55" s="110">
        <v>0</v>
      </c>
      <c r="BN55" s="110">
        <v>0</v>
      </c>
      <c r="BO55" s="110">
        <v>0</v>
      </c>
      <c r="BP55" s="110">
        <v>0</v>
      </c>
      <c r="BQ55" s="110">
        <v>0</v>
      </c>
      <c r="BR55" s="110">
        <v>0</v>
      </c>
      <c r="BS55" s="110">
        <v>0</v>
      </c>
      <c r="BT55" s="110">
        <v>0</v>
      </c>
      <c r="BU55" s="110">
        <v>0</v>
      </c>
      <c r="BV55" s="110">
        <v>0</v>
      </c>
      <c r="BW55" s="110">
        <v>0</v>
      </c>
      <c r="BX55" s="110">
        <v>0</v>
      </c>
      <c r="BY55" s="110">
        <v>0</v>
      </c>
      <c r="BZ55" s="110">
        <v>0</v>
      </c>
      <c r="CA55" s="110">
        <v>0</v>
      </c>
      <c r="CB55" s="110">
        <v>0</v>
      </c>
      <c r="CC55" s="110">
        <v>0</v>
      </c>
      <c r="CD55" s="110">
        <v>0</v>
      </c>
      <c r="CE55" s="110">
        <v>0</v>
      </c>
      <c r="CF55" s="110">
        <v>0</v>
      </c>
      <c r="CG55" s="110">
        <v>0</v>
      </c>
      <c r="CH55" s="110">
        <v>0</v>
      </c>
      <c r="CI55" s="110">
        <v>0</v>
      </c>
      <c r="CJ55" s="110">
        <v>0</v>
      </c>
      <c r="CK55" s="110">
        <v>0</v>
      </c>
      <c r="CL55" s="110">
        <v>0</v>
      </c>
      <c r="CM55" s="110">
        <v>0</v>
      </c>
      <c r="CN55" s="110">
        <v>0</v>
      </c>
      <c r="CO55" s="110">
        <v>0</v>
      </c>
      <c r="CP55" s="110">
        <v>0</v>
      </c>
      <c r="CQ55" s="110">
        <v>0</v>
      </c>
      <c r="CR55" s="110">
        <v>0</v>
      </c>
      <c r="CS55" s="110">
        <v>0</v>
      </c>
      <c r="CT55" s="110">
        <v>0</v>
      </c>
      <c r="CU55" s="110">
        <v>0</v>
      </c>
      <c r="CV55" s="110">
        <v>0</v>
      </c>
      <c r="CW55" s="110">
        <v>0</v>
      </c>
      <c r="CX55" s="110">
        <v>0</v>
      </c>
      <c r="CY55" s="110">
        <v>0</v>
      </c>
      <c r="CZ55" s="110">
        <v>0</v>
      </c>
      <c r="DA55" s="110">
        <v>0</v>
      </c>
      <c r="DB55" s="110">
        <v>0</v>
      </c>
      <c r="DC55" s="110">
        <v>0</v>
      </c>
      <c r="DD55" s="110">
        <v>0</v>
      </c>
      <c r="DE55" s="110">
        <v>0</v>
      </c>
      <c r="DF55" s="110">
        <v>0</v>
      </c>
      <c r="DG55" s="110">
        <v>0</v>
      </c>
      <c r="DH55" s="110">
        <v>0</v>
      </c>
      <c r="DI55" s="110">
        <v>0</v>
      </c>
      <c r="DJ55" s="110">
        <v>0</v>
      </c>
      <c r="DK55" s="110">
        <v>0</v>
      </c>
      <c r="DL55" s="110">
        <v>0</v>
      </c>
      <c r="DM55" s="110">
        <v>0</v>
      </c>
      <c r="DN55" s="110">
        <v>0</v>
      </c>
      <c r="DO55" s="110">
        <v>0</v>
      </c>
      <c r="DP55" s="110">
        <v>0</v>
      </c>
      <c r="DQ55" s="110">
        <v>0</v>
      </c>
      <c r="DR55" s="110">
        <v>0</v>
      </c>
      <c r="DS55" s="110">
        <v>0</v>
      </c>
      <c r="DT55" s="110">
        <v>0</v>
      </c>
      <c r="DU55" s="110">
        <v>0</v>
      </c>
      <c r="DV55" s="110">
        <v>0</v>
      </c>
      <c r="DW55" s="110">
        <v>0</v>
      </c>
      <c r="DX55" s="110">
        <v>0</v>
      </c>
      <c r="DY55" s="110">
        <v>0</v>
      </c>
      <c r="DZ55" s="110">
        <v>0</v>
      </c>
      <c r="EA55" s="110">
        <v>0</v>
      </c>
      <c r="EB55" s="110">
        <v>0</v>
      </c>
    </row>
    <row r="56" spans="1:132" x14ac:dyDescent="0.35">
      <c r="A56" s="110" t="s">
        <v>164</v>
      </c>
      <c r="B56" s="111"/>
      <c r="C56" s="110">
        <v>91.128036707272358</v>
      </c>
      <c r="D56" s="110">
        <v>89.983212125522698</v>
      </c>
      <c r="E56" s="110">
        <v>88.723905085598076</v>
      </c>
      <c r="F56" s="110">
        <v>88.494940169248139</v>
      </c>
      <c r="G56" s="110">
        <v>85.403913798524087</v>
      </c>
      <c r="H56" s="110">
        <v>82.312887427800021</v>
      </c>
      <c r="I56" s="110">
        <v>79.794273347950778</v>
      </c>
      <c r="J56" s="110">
        <v>77.390141726276525</v>
      </c>
      <c r="K56" s="110">
        <v>73.841185522852584</v>
      </c>
      <c r="L56" s="110">
        <v>72.009466192053154</v>
      </c>
      <c r="M56" s="110">
        <v>72.581878482927976</v>
      </c>
      <c r="N56" s="110">
        <v>69.948781944903786</v>
      </c>
      <c r="O56" s="110">
        <v>68.346027530454251</v>
      </c>
      <c r="P56" s="110">
        <v>66.170860825129921</v>
      </c>
      <c r="Q56" s="110">
        <v>63.423281828930747</v>
      </c>
      <c r="R56" s="110">
        <v>62.507422163531032</v>
      </c>
      <c r="S56" s="110">
        <v>61.935009872656202</v>
      </c>
      <c r="T56" s="110">
        <v>61.477080039956356</v>
      </c>
      <c r="U56" s="110">
        <v>60.561220374556626</v>
      </c>
      <c r="V56" s="110">
        <v>59.30191333463199</v>
      </c>
      <c r="W56" s="110">
        <v>59.988808083681796</v>
      </c>
      <c r="X56" s="110">
        <v>59.988808083681796</v>
      </c>
      <c r="Y56" s="110">
        <v>59.072948418282081</v>
      </c>
      <c r="Z56" s="110">
        <v>60.103290541856751</v>
      </c>
      <c r="AA56" s="110">
        <v>62.049492330831171</v>
      </c>
      <c r="AB56" s="110">
        <v>61.706044956306265</v>
      </c>
      <c r="AC56" s="110">
        <v>62.278457247181123</v>
      </c>
      <c r="AD56" s="110">
        <v>63.308799370755779</v>
      </c>
      <c r="AE56" s="110">
        <v>64.110176577980539</v>
      </c>
      <c r="AF56" s="110">
        <v>64.110176577980539</v>
      </c>
      <c r="AG56" s="110">
        <v>64.110176577980539</v>
      </c>
      <c r="AH56" s="110">
        <v>64.568106410680414</v>
      </c>
      <c r="AI56" s="110">
        <v>64.9115537852053</v>
      </c>
      <c r="AJ56" s="110">
        <v>84.774612459966761</v>
      </c>
      <c r="AK56" s="110">
        <v>86.110814757934719</v>
      </c>
      <c r="AL56" s="110">
        <v>88.337818587881273</v>
      </c>
      <c r="AM56" s="110">
        <v>90.267888573834995</v>
      </c>
      <c r="AN56" s="110">
        <v>92.197958559788717</v>
      </c>
      <c r="AO56" s="110">
        <v>93.97956162374598</v>
      </c>
      <c r="AP56" s="110">
        <v>95.315763921713923</v>
      </c>
      <c r="AQ56" s="110">
        <v>96.948900063674742</v>
      </c>
      <c r="AR56" s="110">
        <v>100.5121061915893</v>
      </c>
      <c r="AS56" s="110">
        <v>102.59064309953945</v>
      </c>
      <c r="AT56" s="110">
        <v>104.81764692948602</v>
      </c>
      <c r="AU56" s="110">
        <v>107.63851844741838</v>
      </c>
      <c r="AV56" s="110">
        <v>112.53792687330086</v>
      </c>
      <c r="AW56" s="110">
        <v>116.10113300121542</v>
      </c>
      <c r="AX56" s="110">
        <v>123.37601217904093</v>
      </c>
      <c r="AY56" s="110">
        <v>130.79935827886288</v>
      </c>
      <c r="AZ56" s="110">
        <v>134.6594982507703</v>
      </c>
      <c r="BA56" s="110">
        <v>136.14416747073466</v>
      </c>
      <c r="BB56" s="110">
        <v>137.18343592470976</v>
      </c>
      <c r="BC56" s="110">
        <v>135.69876670474537</v>
      </c>
      <c r="BD56" s="110">
        <v>134.6594982507703</v>
      </c>
      <c r="BE56" s="110">
        <v>134.06563056278452</v>
      </c>
      <c r="BF56" s="110">
        <v>135.8472336267418</v>
      </c>
      <c r="BG56" s="110">
        <v>136.58956823672401</v>
      </c>
      <c r="BH56" s="110">
        <v>135.40183286075248</v>
      </c>
      <c r="BI56" s="110">
        <v>137.18343592470976</v>
      </c>
      <c r="BJ56" s="110">
        <v>137.18343592470976</v>
      </c>
      <c r="BK56" s="110">
        <v>134.6594982507703</v>
      </c>
      <c r="BL56" s="110">
        <v>131.98709365483438</v>
      </c>
      <c r="BM56" s="110">
        <v>129.90855674688424</v>
      </c>
      <c r="BN56" s="110">
        <v>127.0876852289519</v>
      </c>
      <c r="BO56" s="110">
        <v>125.75148293098394</v>
      </c>
      <c r="BP56" s="110">
        <v>123.82141294503023</v>
      </c>
      <c r="BQ56" s="110">
        <v>120.10973989511925</v>
      </c>
      <c r="BR56" s="110">
        <v>118.62507067515487</v>
      </c>
      <c r="BS56" s="110">
        <v>116.54653376720472</v>
      </c>
      <c r="BT56" s="110">
        <v>113.72566224927237</v>
      </c>
      <c r="BU56" s="110">
        <v>111.79559226331867</v>
      </c>
      <c r="BV56" s="110">
        <v>110.60785688734717</v>
      </c>
      <c r="BW56" s="110">
        <v>110.16245612135782</v>
      </c>
      <c r="BX56" s="110">
        <v>110.90479073134003</v>
      </c>
      <c r="BY56" s="110">
        <v>113.28026148328306</v>
      </c>
      <c r="BZ56" s="110">
        <v>115.80419915722253</v>
      </c>
      <c r="CA56" s="110">
        <v>116.39806684520826</v>
      </c>
      <c r="CB56" s="110">
        <v>116.8434676111976</v>
      </c>
      <c r="CC56" s="110">
        <v>118.77353759715133</v>
      </c>
      <c r="CD56" s="110">
        <v>119.5158722071335</v>
      </c>
      <c r="CE56" s="110">
        <v>119.5158722071335</v>
      </c>
      <c r="CF56" s="110">
        <v>121.29747527109078</v>
      </c>
      <c r="CG56" s="110">
        <v>122.6336775690587</v>
      </c>
      <c r="CH56" s="110">
        <v>123.96987986702669</v>
      </c>
      <c r="CI56" s="110">
        <v>125.45454908699108</v>
      </c>
      <c r="CJ56" s="110">
        <v>93.352156208902443</v>
      </c>
      <c r="CK56" s="110">
        <v>94.65778077126474</v>
      </c>
      <c r="CL56" s="110">
        <v>95.201791005582336</v>
      </c>
      <c r="CM56" s="110">
        <v>95.963405333627009</v>
      </c>
      <c r="CN56" s="110">
        <v>96.072207380490539</v>
      </c>
      <c r="CO56" s="110">
        <v>96.725019661671652</v>
      </c>
      <c r="CP56" s="110">
        <v>97.377831942852808</v>
      </c>
      <c r="CQ56" s="110">
        <v>98.683456505215091</v>
      </c>
      <c r="CR56" s="110">
        <v>100.31548720816791</v>
      </c>
      <c r="CS56" s="110">
        <v>101.2947056299396</v>
      </c>
      <c r="CT56" s="110">
        <v>101.72991381739372</v>
      </c>
      <c r="CU56" s="110">
        <v>102.70913223916543</v>
      </c>
      <c r="CV56" s="110">
        <v>104.12355884839121</v>
      </c>
      <c r="CW56" s="110">
        <v>106.08199569193462</v>
      </c>
      <c r="CX56" s="110">
        <v>108.47564072293211</v>
      </c>
      <c r="CY56" s="110">
        <v>111.08688984765666</v>
      </c>
      <c r="CZ56" s="110">
        <v>112.82772259747304</v>
      </c>
      <c r="DA56" s="110">
        <v>114.24214920669881</v>
      </c>
      <c r="DB56" s="110">
        <v>113.69813897238122</v>
      </c>
      <c r="DC56" s="110">
        <v>113.80694101924473</v>
      </c>
      <c r="DD56" s="110">
        <v>115.00376353474347</v>
      </c>
      <c r="DE56" s="110">
        <v>114.35095125356234</v>
      </c>
      <c r="DF56" s="110">
        <v>112.06610826942837</v>
      </c>
      <c r="DG56" s="110">
        <v>111.41329598824724</v>
      </c>
      <c r="DH56" s="110">
        <v>111.41329598824724</v>
      </c>
      <c r="DI56" s="110">
        <v>110.21647347274848</v>
      </c>
      <c r="DJ56" s="110">
        <v>109.7812652852944</v>
      </c>
      <c r="DK56" s="110">
        <v>109.7812652852944</v>
      </c>
      <c r="DL56" s="110">
        <v>111.52209803511076</v>
      </c>
      <c r="DM56" s="110">
        <v>111.19569189452017</v>
      </c>
      <c r="DN56" s="110">
        <v>110.32527551961201</v>
      </c>
      <c r="DO56" s="110">
        <v>111.08688984765666</v>
      </c>
      <c r="DP56" s="110">
        <v>111.95730622256484</v>
      </c>
      <c r="DQ56" s="110">
        <v>116.85339833142336</v>
      </c>
      <c r="DR56" s="110">
        <v>120.11745973732904</v>
      </c>
      <c r="DS56" s="110">
        <v>120.33506383105608</v>
      </c>
      <c r="DT56" s="110">
        <v>120.87907406537371</v>
      </c>
      <c r="DU56" s="110">
        <v>120.98787611223723</v>
      </c>
      <c r="DV56" s="110">
        <v>122.07589658087245</v>
      </c>
      <c r="DW56" s="110">
        <v>122.2935006745995</v>
      </c>
      <c r="DX56" s="110">
        <v>120.77027201851017</v>
      </c>
      <c r="DY56" s="110">
        <v>120.00865769046551</v>
      </c>
      <c r="DZ56" s="110">
        <v>119.4646474561479</v>
      </c>
      <c r="EA56" s="110">
        <v>118.26782494064915</v>
      </c>
      <c r="EB56" s="110">
        <v>116.63579423769632</v>
      </c>
    </row>
    <row r="57" spans="1:132" x14ac:dyDescent="0.35">
      <c r="A57" s="110" t="s">
        <v>165</v>
      </c>
      <c r="B57" s="111"/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  <c r="N57" s="110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10">
        <v>0</v>
      </c>
      <c r="V57" s="110">
        <v>0</v>
      </c>
      <c r="W57" s="110">
        <v>0</v>
      </c>
      <c r="X57" s="110">
        <v>0</v>
      </c>
      <c r="Y57" s="110">
        <v>0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110">
        <v>0</v>
      </c>
      <c r="AG57" s="110">
        <v>0</v>
      </c>
      <c r="AH57" s="110">
        <v>0</v>
      </c>
      <c r="AI57" s="110">
        <v>0</v>
      </c>
      <c r="AJ57" s="110">
        <v>0</v>
      </c>
      <c r="AK57" s="110">
        <v>0</v>
      </c>
      <c r="AL57" s="110">
        <v>0</v>
      </c>
      <c r="AM57" s="110">
        <v>0</v>
      </c>
      <c r="AN57" s="110">
        <v>0</v>
      </c>
      <c r="AO57" s="110">
        <v>0</v>
      </c>
      <c r="AP57" s="110">
        <v>0</v>
      </c>
      <c r="AQ57" s="110">
        <v>0</v>
      </c>
      <c r="AR57" s="110">
        <v>0</v>
      </c>
      <c r="AS57" s="110">
        <v>0</v>
      </c>
      <c r="AT57" s="110">
        <v>0</v>
      </c>
      <c r="AU57" s="110">
        <v>0</v>
      </c>
      <c r="AV57" s="110">
        <v>0</v>
      </c>
      <c r="AW57" s="110">
        <v>0</v>
      </c>
      <c r="AX57" s="110">
        <v>0</v>
      </c>
      <c r="AY57" s="110">
        <v>0</v>
      </c>
      <c r="AZ57" s="110">
        <v>0</v>
      </c>
      <c r="BA57" s="110">
        <v>0</v>
      </c>
      <c r="BB57" s="110">
        <v>0</v>
      </c>
      <c r="BC57" s="110">
        <v>0</v>
      </c>
      <c r="BD57" s="110">
        <v>0</v>
      </c>
      <c r="BE57" s="110">
        <v>0</v>
      </c>
      <c r="BF57" s="110">
        <v>0</v>
      </c>
      <c r="BG57" s="110">
        <v>0</v>
      </c>
      <c r="BH57" s="110">
        <v>0</v>
      </c>
      <c r="BI57" s="110">
        <v>0</v>
      </c>
      <c r="BJ57" s="110">
        <v>0</v>
      </c>
      <c r="BK57" s="110">
        <v>0</v>
      </c>
      <c r="BL57" s="110">
        <v>0</v>
      </c>
      <c r="BM57" s="110">
        <v>0</v>
      </c>
      <c r="BN57" s="110">
        <v>0</v>
      </c>
      <c r="BO57" s="110">
        <v>0</v>
      </c>
      <c r="BP57" s="110">
        <v>0</v>
      </c>
      <c r="BQ57" s="110">
        <v>0</v>
      </c>
      <c r="BR57" s="110">
        <v>0</v>
      </c>
      <c r="BS57" s="110">
        <v>0</v>
      </c>
      <c r="BT57" s="110">
        <v>0</v>
      </c>
      <c r="BU57" s="110">
        <v>0</v>
      </c>
      <c r="BV57" s="110">
        <v>0</v>
      </c>
      <c r="BW57" s="110">
        <v>0</v>
      </c>
      <c r="BX57" s="110">
        <v>0</v>
      </c>
      <c r="BY57" s="110">
        <v>0</v>
      </c>
      <c r="BZ57" s="110">
        <v>0</v>
      </c>
      <c r="CA57" s="110">
        <v>0</v>
      </c>
      <c r="CB57" s="110">
        <v>0</v>
      </c>
      <c r="CC57" s="110">
        <v>0</v>
      </c>
      <c r="CD57" s="110">
        <v>0</v>
      </c>
      <c r="CE57" s="110">
        <v>0</v>
      </c>
      <c r="CF57" s="110">
        <v>0</v>
      </c>
      <c r="CG57" s="110">
        <v>0</v>
      </c>
      <c r="CH57" s="110">
        <v>0</v>
      </c>
      <c r="CI57" s="110">
        <v>0</v>
      </c>
      <c r="CJ57" s="110">
        <v>0</v>
      </c>
      <c r="CK57" s="110">
        <v>0</v>
      </c>
      <c r="CL57" s="110">
        <v>0</v>
      </c>
      <c r="CM57" s="110">
        <v>0</v>
      </c>
      <c r="CN57" s="110">
        <v>0</v>
      </c>
      <c r="CO57" s="110">
        <v>0</v>
      </c>
      <c r="CP57" s="110">
        <v>0</v>
      </c>
      <c r="CQ57" s="110">
        <v>0</v>
      </c>
      <c r="CR57" s="110">
        <v>0</v>
      </c>
      <c r="CS57" s="110">
        <v>0</v>
      </c>
      <c r="CT57" s="110">
        <v>0</v>
      </c>
      <c r="CU57" s="110">
        <v>0</v>
      </c>
      <c r="CV57" s="110">
        <v>0</v>
      </c>
      <c r="CW57" s="110">
        <v>0</v>
      </c>
      <c r="CX57" s="110">
        <v>0</v>
      </c>
      <c r="CY57" s="110">
        <v>0</v>
      </c>
      <c r="CZ57" s="110">
        <v>0</v>
      </c>
      <c r="DA57" s="110">
        <v>0</v>
      </c>
      <c r="DB57" s="110">
        <v>0</v>
      </c>
      <c r="DC57" s="110">
        <v>0</v>
      </c>
      <c r="DD57" s="110">
        <v>0</v>
      </c>
      <c r="DE57" s="110">
        <v>0</v>
      </c>
      <c r="DF57" s="110">
        <v>0</v>
      </c>
      <c r="DG57" s="110">
        <v>0</v>
      </c>
      <c r="DH57" s="110">
        <v>0</v>
      </c>
      <c r="DI57" s="110">
        <v>0</v>
      </c>
      <c r="DJ57" s="110">
        <v>0</v>
      </c>
      <c r="DK57" s="110">
        <v>0</v>
      </c>
      <c r="DL57" s="110">
        <v>0</v>
      </c>
      <c r="DM57" s="110">
        <v>0</v>
      </c>
      <c r="DN57" s="110">
        <v>0</v>
      </c>
      <c r="DO57" s="110">
        <v>0</v>
      </c>
      <c r="DP57" s="110">
        <v>0</v>
      </c>
      <c r="DQ57" s="110">
        <v>0</v>
      </c>
      <c r="DR57" s="110">
        <v>0</v>
      </c>
      <c r="DS57" s="110">
        <v>0</v>
      </c>
      <c r="DT57" s="110">
        <v>0</v>
      </c>
      <c r="DU57" s="110">
        <v>0</v>
      </c>
      <c r="DV57" s="110">
        <v>0</v>
      </c>
      <c r="DW57" s="110">
        <v>0</v>
      </c>
      <c r="DX57" s="110">
        <v>0</v>
      </c>
      <c r="DY57" s="110">
        <v>0</v>
      </c>
      <c r="DZ57" s="110">
        <v>0</v>
      </c>
      <c r="EA57" s="110">
        <v>0</v>
      </c>
      <c r="EB57" s="110">
        <v>0</v>
      </c>
    </row>
    <row r="58" spans="1:132" x14ac:dyDescent="0.35">
      <c r="A58" s="112" t="s">
        <v>166</v>
      </c>
      <c r="B58" s="113"/>
      <c r="C58" s="112">
        <v>238.53056174410537</v>
      </c>
      <c r="D58" s="112">
        <v>234.46007434232888</v>
      </c>
      <c r="E58" s="112">
        <v>229.98253820037465</v>
      </c>
      <c r="F58" s="112">
        <v>229.16844072001933</v>
      </c>
      <c r="G58" s="112">
        <v>218.17812473522267</v>
      </c>
      <c r="H58" s="112">
        <v>207.18780875042603</v>
      </c>
      <c r="I58" s="112">
        <v>198.23273646651759</v>
      </c>
      <c r="J58" s="112">
        <v>189.68471292278687</v>
      </c>
      <c r="K58" s="112">
        <v>177.0662019772796</v>
      </c>
      <c r="L58" s="112">
        <v>170.55342213443711</v>
      </c>
      <c r="M58" s="112">
        <v>172.5886658353254</v>
      </c>
      <c r="N58" s="112">
        <v>163.22654481123936</v>
      </c>
      <c r="O58" s="112">
        <v>157.52786244875216</v>
      </c>
      <c r="P58" s="112">
        <v>149.79393638537675</v>
      </c>
      <c r="Q58" s="112">
        <v>140.02476662111306</v>
      </c>
      <c r="R58" s="112">
        <v>136.7683766996918</v>
      </c>
      <c r="S58" s="112">
        <v>134.73313299880354</v>
      </c>
      <c r="T58" s="112">
        <v>133.104938038093</v>
      </c>
      <c r="U58" s="112">
        <v>129.84854811667171</v>
      </c>
      <c r="V58" s="112">
        <v>125.37101197471749</v>
      </c>
      <c r="W58" s="112">
        <v>127.81330441578343</v>
      </c>
      <c r="X58" s="112">
        <v>127.81330441578343</v>
      </c>
      <c r="Y58" s="112">
        <v>124.55691449436225</v>
      </c>
      <c r="Z58" s="112">
        <v>128.22035315596108</v>
      </c>
      <c r="AA58" s="112">
        <v>135.1401817389812</v>
      </c>
      <c r="AB58" s="112">
        <v>133.91903551844825</v>
      </c>
      <c r="AC58" s="112">
        <v>135.95427921933657</v>
      </c>
      <c r="AD58" s="112">
        <v>139.6177178809354</v>
      </c>
      <c r="AE58" s="112">
        <v>142.46705906217898</v>
      </c>
      <c r="AF58" s="112">
        <v>142.46705906217898</v>
      </c>
      <c r="AG58" s="112">
        <v>142.46705906217898</v>
      </c>
      <c r="AH58" s="112">
        <v>144.09525402288961</v>
      </c>
      <c r="AI58" s="112">
        <v>145.31640024342255</v>
      </c>
      <c r="AJ58" s="112">
        <v>190.56554254476279</v>
      </c>
      <c r="AK58" s="112">
        <v>195.31648404864885</v>
      </c>
      <c r="AL58" s="112">
        <v>203.23471988845887</v>
      </c>
      <c r="AM58" s="112">
        <v>210.09719094962765</v>
      </c>
      <c r="AN58" s="112">
        <v>216.95966201079642</v>
      </c>
      <c r="AO58" s="112">
        <v>223.29425068264445</v>
      </c>
      <c r="AP58" s="112">
        <v>228.0451921865305</v>
      </c>
      <c r="AQ58" s="112">
        <v>233.85189846905789</v>
      </c>
      <c r="AR58" s="112">
        <v>246.52107581275405</v>
      </c>
      <c r="AS58" s="112">
        <v>253.91142926324343</v>
      </c>
      <c r="AT58" s="112">
        <v>261.82966510305357</v>
      </c>
      <c r="AU58" s="112">
        <v>271.85943050014635</v>
      </c>
      <c r="AV58" s="112">
        <v>289.2795493477285</v>
      </c>
      <c r="AW58" s="112">
        <v>301.94872669142467</v>
      </c>
      <c r="AX58" s="112">
        <v>327.8149637681376</v>
      </c>
      <c r="AY58" s="112">
        <v>354.20908323417126</v>
      </c>
      <c r="AZ58" s="112">
        <v>367.9340253565087</v>
      </c>
      <c r="BA58" s="112">
        <v>373.21284924971536</v>
      </c>
      <c r="BB58" s="112">
        <v>376.90802597496008</v>
      </c>
      <c r="BC58" s="112">
        <v>371.62920208175342</v>
      </c>
      <c r="BD58" s="112">
        <v>367.9340253565087</v>
      </c>
      <c r="BE58" s="112">
        <v>365.82249579922603</v>
      </c>
      <c r="BF58" s="112">
        <v>372.15708447107403</v>
      </c>
      <c r="BG58" s="112">
        <v>374.79649641767742</v>
      </c>
      <c r="BH58" s="112">
        <v>370.57343730311209</v>
      </c>
      <c r="BI58" s="112">
        <v>376.90802597496008</v>
      </c>
      <c r="BJ58" s="112">
        <v>376.90802597496008</v>
      </c>
      <c r="BK58" s="112">
        <v>367.9340253565087</v>
      </c>
      <c r="BL58" s="112">
        <v>358.43214234873653</v>
      </c>
      <c r="BM58" s="112">
        <v>351.0417888982472</v>
      </c>
      <c r="BN58" s="112">
        <v>341.01202350115443</v>
      </c>
      <c r="BO58" s="112">
        <v>336.26108199726832</v>
      </c>
      <c r="BP58" s="112">
        <v>329.39861093609966</v>
      </c>
      <c r="BQ58" s="112">
        <v>316.20155120308283</v>
      </c>
      <c r="BR58" s="112">
        <v>310.92272730987605</v>
      </c>
      <c r="BS58" s="112">
        <v>303.53237385938667</v>
      </c>
      <c r="BT58" s="112">
        <v>293.50260846229389</v>
      </c>
      <c r="BU58" s="112">
        <v>286.64013740112512</v>
      </c>
      <c r="BV58" s="112">
        <v>282.41707828655979</v>
      </c>
      <c r="BW58" s="112">
        <v>280.83343111859773</v>
      </c>
      <c r="BX58" s="112">
        <v>283.47284306520112</v>
      </c>
      <c r="BY58" s="112">
        <v>291.91896129433184</v>
      </c>
      <c r="BZ58" s="112">
        <v>300.89296191278328</v>
      </c>
      <c r="CA58" s="112">
        <v>303.004491470066</v>
      </c>
      <c r="CB58" s="112">
        <v>304.588138638028</v>
      </c>
      <c r="CC58" s="112">
        <v>311.45060969919678</v>
      </c>
      <c r="CD58" s="112">
        <v>314.09002164580005</v>
      </c>
      <c r="CE58" s="112">
        <v>314.09002164580005</v>
      </c>
      <c r="CF58" s="112">
        <v>320.42461031764816</v>
      </c>
      <c r="CG58" s="112">
        <v>325.17555182153421</v>
      </c>
      <c r="CH58" s="112">
        <v>329.92649332542038</v>
      </c>
      <c r="CI58" s="112">
        <v>335.20531721862699</v>
      </c>
      <c r="CJ58" s="112">
        <v>250.67991597355623</v>
      </c>
      <c r="CK58" s="112">
        <v>255.32213663973323</v>
      </c>
      <c r="CL58" s="112">
        <v>257.25639525064031</v>
      </c>
      <c r="CM58" s="112">
        <v>259.96435730591014</v>
      </c>
      <c r="CN58" s="112">
        <v>260.3512090280916</v>
      </c>
      <c r="CO58" s="112">
        <v>262.67231936118003</v>
      </c>
      <c r="CP58" s="112">
        <v>264.99342969426857</v>
      </c>
      <c r="CQ58" s="112">
        <v>269.63565036044554</v>
      </c>
      <c r="CR58" s="112">
        <v>275.43842619316672</v>
      </c>
      <c r="CS58" s="112">
        <v>278.92009169279947</v>
      </c>
      <c r="CT58" s="112">
        <v>280.46749858152515</v>
      </c>
      <c r="CU58" s="112">
        <v>283.9491640811579</v>
      </c>
      <c r="CV58" s="112">
        <v>288.97823646951622</v>
      </c>
      <c r="CW58" s="112">
        <v>295.94156746878173</v>
      </c>
      <c r="CX58" s="112">
        <v>304.4523053567728</v>
      </c>
      <c r="CY58" s="112">
        <v>313.73674668912673</v>
      </c>
      <c r="CZ58" s="112">
        <v>319.92637424402938</v>
      </c>
      <c r="DA58" s="112">
        <v>324.95544663238775</v>
      </c>
      <c r="DB58" s="112">
        <v>323.02118802148073</v>
      </c>
      <c r="DC58" s="112">
        <v>323.40803974366213</v>
      </c>
      <c r="DD58" s="112">
        <v>327.66340868765764</v>
      </c>
      <c r="DE58" s="112">
        <v>325.34229835456921</v>
      </c>
      <c r="DF58" s="112">
        <v>317.21841218875949</v>
      </c>
      <c r="DG58" s="112">
        <v>314.897301855671</v>
      </c>
      <c r="DH58" s="112">
        <v>314.897301855671</v>
      </c>
      <c r="DI58" s="112">
        <v>310.64193291167544</v>
      </c>
      <c r="DJ58" s="112">
        <v>309.09452602294976</v>
      </c>
      <c r="DK58" s="112">
        <v>309.09452602294976</v>
      </c>
      <c r="DL58" s="112">
        <v>315.28415357785235</v>
      </c>
      <c r="DM58" s="112">
        <v>314.12359841130814</v>
      </c>
      <c r="DN58" s="112">
        <v>311.02878463385684</v>
      </c>
      <c r="DO58" s="112">
        <v>313.73674668912673</v>
      </c>
      <c r="DP58" s="112">
        <v>316.83156046657803</v>
      </c>
      <c r="DQ58" s="112">
        <v>334.23988796474168</v>
      </c>
      <c r="DR58" s="112">
        <v>345.8454396301841</v>
      </c>
      <c r="DS58" s="112">
        <v>346.61914307454691</v>
      </c>
      <c r="DT58" s="112">
        <v>348.55340168545399</v>
      </c>
      <c r="DU58" s="112">
        <v>348.94025340763545</v>
      </c>
      <c r="DV58" s="112">
        <v>352.80877062944955</v>
      </c>
      <c r="DW58" s="112">
        <v>353.58247407381236</v>
      </c>
      <c r="DX58" s="112">
        <v>348.16654996327253</v>
      </c>
      <c r="DY58" s="112">
        <v>345.4585879080027</v>
      </c>
      <c r="DZ58" s="112">
        <v>343.52432929709562</v>
      </c>
      <c r="EA58" s="112">
        <v>339.2689603531</v>
      </c>
      <c r="EB58" s="112">
        <v>333.46618452037882</v>
      </c>
    </row>
    <row r="59" spans="1:132" x14ac:dyDescent="0.35">
      <c r="A59" s="112" t="s">
        <v>167</v>
      </c>
      <c r="B59" s="113"/>
      <c r="C59" s="112">
        <v>171.44384125357573</v>
      </c>
      <c r="D59" s="112">
        <v>168.51817843354885</v>
      </c>
      <c r="E59" s="112">
        <v>165.29994933151926</v>
      </c>
      <c r="F59" s="112">
        <v>164.71481676751387</v>
      </c>
      <c r="G59" s="112">
        <v>156.81552715344131</v>
      </c>
      <c r="H59" s="112">
        <v>148.91623753936869</v>
      </c>
      <c r="I59" s="112">
        <v>142.47977933530953</v>
      </c>
      <c r="J59" s="112">
        <v>136.33588741325306</v>
      </c>
      <c r="K59" s="112">
        <v>127.26633267116972</v>
      </c>
      <c r="L59" s="112">
        <v>122.58527215912669</v>
      </c>
      <c r="M59" s="112">
        <v>124.04810356914012</v>
      </c>
      <c r="N59" s="112">
        <v>117.31907908307826</v>
      </c>
      <c r="O59" s="112">
        <v>113.22315113504062</v>
      </c>
      <c r="P59" s="112">
        <v>107.66439177698952</v>
      </c>
      <c r="Q59" s="112">
        <v>100.64280100892501</v>
      </c>
      <c r="R59" s="112">
        <v>98.302270752903496</v>
      </c>
      <c r="S59" s="112">
        <v>96.839439342890046</v>
      </c>
      <c r="T59" s="112">
        <v>95.66917421487932</v>
      </c>
      <c r="U59" s="112">
        <v>93.328643958857796</v>
      </c>
      <c r="V59" s="112">
        <v>90.1104148568282</v>
      </c>
      <c r="W59" s="112">
        <v>91.865812548844346</v>
      </c>
      <c r="X59" s="112">
        <v>91.865812548844346</v>
      </c>
      <c r="Y59" s="112">
        <v>89.525282292822837</v>
      </c>
      <c r="Z59" s="112">
        <v>92.158378830847028</v>
      </c>
      <c r="AA59" s="112">
        <v>97.132005624892756</v>
      </c>
      <c r="AB59" s="112">
        <v>96.254306778884668</v>
      </c>
      <c r="AC59" s="112">
        <v>97.717138188898147</v>
      </c>
      <c r="AD59" s="112">
        <v>100.35023472692232</v>
      </c>
      <c r="AE59" s="112">
        <v>102.39819870094114</v>
      </c>
      <c r="AF59" s="112">
        <v>102.39819870094114</v>
      </c>
      <c r="AG59" s="112">
        <v>102.39819870094114</v>
      </c>
      <c r="AH59" s="112">
        <v>103.56846382895192</v>
      </c>
      <c r="AI59" s="112">
        <v>104.44616267495995</v>
      </c>
      <c r="AJ59" s="112">
        <v>136.96898370404827</v>
      </c>
      <c r="AK59" s="112">
        <v>140.38372290996637</v>
      </c>
      <c r="AL59" s="112">
        <v>146.07495491982982</v>
      </c>
      <c r="AM59" s="112">
        <v>151.00735599504489</v>
      </c>
      <c r="AN59" s="112">
        <v>155.93975707025996</v>
      </c>
      <c r="AO59" s="112">
        <v>160.49274267815068</v>
      </c>
      <c r="AP59" s="112">
        <v>163.9074818840688</v>
      </c>
      <c r="AQ59" s="112">
        <v>168.08105202463534</v>
      </c>
      <c r="AR59" s="112">
        <v>177.18702324041695</v>
      </c>
      <c r="AS59" s="112">
        <v>182.4988397829562</v>
      </c>
      <c r="AT59" s="112">
        <v>188.19007179281974</v>
      </c>
      <c r="AU59" s="112">
        <v>195.39896567198016</v>
      </c>
      <c r="AV59" s="112">
        <v>207.91967609367987</v>
      </c>
      <c r="AW59" s="112">
        <v>217.02564730946142</v>
      </c>
      <c r="AX59" s="112">
        <v>235.6170052083489</v>
      </c>
      <c r="AY59" s="112">
        <v>254.58777857456059</v>
      </c>
      <c r="AZ59" s="112">
        <v>264.45258072499064</v>
      </c>
      <c r="BA59" s="112">
        <v>268.24673539823294</v>
      </c>
      <c r="BB59" s="112">
        <v>270.90264366950254</v>
      </c>
      <c r="BC59" s="112">
        <v>267.10848899626023</v>
      </c>
      <c r="BD59" s="112">
        <v>264.45258072499064</v>
      </c>
      <c r="BE59" s="112">
        <v>262.9349188556937</v>
      </c>
      <c r="BF59" s="112">
        <v>267.48790446358447</v>
      </c>
      <c r="BG59" s="112">
        <v>269.38498180020565</v>
      </c>
      <c r="BH59" s="112">
        <v>266.34965806161176</v>
      </c>
      <c r="BI59" s="112">
        <v>270.90264366950254</v>
      </c>
      <c r="BJ59" s="112">
        <v>270.90264366950254</v>
      </c>
      <c r="BK59" s="112">
        <v>264.45258072499064</v>
      </c>
      <c r="BL59" s="112">
        <v>257.62310231315445</v>
      </c>
      <c r="BM59" s="112">
        <v>252.31128577061514</v>
      </c>
      <c r="BN59" s="112">
        <v>245.10239189145474</v>
      </c>
      <c r="BO59" s="112">
        <v>241.68765268553662</v>
      </c>
      <c r="BP59" s="112">
        <v>236.75525161032158</v>
      </c>
      <c r="BQ59" s="112">
        <v>227.26986492721576</v>
      </c>
      <c r="BR59" s="112">
        <v>223.4757102539734</v>
      </c>
      <c r="BS59" s="112">
        <v>218.16389371143416</v>
      </c>
      <c r="BT59" s="112">
        <v>210.95499983227373</v>
      </c>
      <c r="BU59" s="112">
        <v>206.02259875705869</v>
      </c>
      <c r="BV59" s="112">
        <v>202.98727501846483</v>
      </c>
      <c r="BW59" s="112">
        <v>201.84902861649212</v>
      </c>
      <c r="BX59" s="112">
        <v>203.74610595311333</v>
      </c>
      <c r="BY59" s="112">
        <v>209.81675343030102</v>
      </c>
      <c r="BZ59" s="112">
        <v>216.26681637481298</v>
      </c>
      <c r="CA59" s="112">
        <v>217.78447824410992</v>
      </c>
      <c r="CB59" s="112">
        <v>218.92272464608263</v>
      </c>
      <c r="CC59" s="112">
        <v>223.8551257212977</v>
      </c>
      <c r="CD59" s="112">
        <v>225.75220305791882</v>
      </c>
      <c r="CE59" s="112">
        <v>225.75220305791882</v>
      </c>
      <c r="CF59" s="112">
        <v>230.3051886658096</v>
      </c>
      <c r="CG59" s="112">
        <v>233.71992787172769</v>
      </c>
      <c r="CH59" s="112">
        <v>237.13466707764584</v>
      </c>
      <c r="CI59" s="112">
        <v>240.92882175088818</v>
      </c>
      <c r="CJ59" s="112">
        <v>180.17618960599353</v>
      </c>
      <c r="CK59" s="112">
        <v>183.51278570980827</v>
      </c>
      <c r="CL59" s="112">
        <v>184.9030340863977</v>
      </c>
      <c r="CM59" s="112">
        <v>186.84938181362293</v>
      </c>
      <c r="CN59" s="112">
        <v>187.1274314889408</v>
      </c>
      <c r="CO59" s="112">
        <v>188.79572954084819</v>
      </c>
      <c r="CP59" s="112">
        <v>190.46402759275554</v>
      </c>
      <c r="CQ59" s="112">
        <v>193.80062369657023</v>
      </c>
      <c r="CR59" s="112">
        <v>197.97136882633859</v>
      </c>
      <c r="CS59" s="112">
        <v>200.4738159041996</v>
      </c>
      <c r="CT59" s="112">
        <v>201.58601460547118</v>
      </c>
      <c r="CU59" s="112">
        <v>204.08846168333218</v>
      </c>
      <c r="CV59" s="112">
        <v>207.7031074624648</v>
      </c>
      <c r="CW59" s="112">
        <v>212.70800161818684</v>
      </c>
      <c r="CX59" s="112">
        <v>218.82509447518041</v>
      </c>
      <c r="CY59" s="112">
        <v>225.49828668280981</v>
      </c>
      <c r="CZ59" s="112">
        <v>229.9470814878961</v>
      </c>
      <c r="DA59" s="112">
        <v>233.56172726702866</v>
      </c>
      <c r="DB59" s="112">
        <v>232.17147889043923</v>
      </c>
      <c r="DC59" s="112">
        <v>232.44952856575711</v>
      </c>
      <c r="DD59" s="112">
        <v>235.50807499425392</v>
      </c>
      <c r="DE59" s="112">
        <v>233.83977694234659</v>
      </c>
      <c r="DF59" s="112">
        <v>228.00073376067081</v>
      </c>
      <c r="DG59" s="112">
        <v>226.33243570876351</v>
      </c>
      <c r="DH59" s="112">
        <v>226.33243570876351</v>
      </c>
      <c r="DI59" s="112">
        <v>223.2738892802667</v>
      </c>
      <c r="DJ59" s="112">
        <v>222.16169057899512</v>
      </c>
      <c r="DK59" s="112">
        <v>222.16169057899512</v>
      </c>
      <c r="DL59" s="112">
        <v>226.61048538408139</v>
      </c>
      <c r="DM59" s="112">
        <v>225.77633635812774</v>
      </c>
      <c r="DN59" s="112">
        <v>223.55193895558457</v>
      </c>
      <c r="DO59" s="112">
        <v>225.49828668280981</v>
      </c>
      <c r="DP59" s="112">
        <v>227.72268408535294</v>
      </c>
      <c r="DQ59" s="112">
        <v>240.23491947465808</v>
      </c>
      <c r="DR59" s="112">
        <v>248.57640973419478</v>
      </c>
      <c r="DS59" s="112">
        <v>249.13250908483059</v>
      </c>
      <c r="DT59" s="112">
        <v>250.52275746142001</v>
      </c>
      <c r="DU59" s="112">
        <v>250.80080713673797</v>
      </c>
      <c r="DV59" s="112">
        <v>253.58130388991685</v>
      </c>
      <c r="DW59" s="112">
        <v>254.13740324055266</v>
      </c>
      <c r="DX59" s="112">
        <v>250.24470778610217</v>
      </c>
      <c r="DY59" s="112">
        <v>248.29836005887691</v>
      </c>
      <c r="DZ59" s="112">
        <v>246.90811168228748</v>
      </c>
      <c r="EA59" s="112">
        <v>243.84956525379067</v>
      </c>
      <c r="EB59" s="112">
        <v>239.67882012402225</v>
      </c>
    </row>
    <row r="60" spans="1:132" x14ac:dyDescent="0.35">
      <c r="A60" s="112" t="s">
        <v>168</v>
      </c>
      <c r="B60" s="113"/>
      <c r="C60" s="112">
        <v>387.61216283417127</v>
      </c>
      <c r="D60" s="112">
        <v>380.99762080628443</v>
      </c>
      <c r="E60" s="112">
        <v>373.72162457560876</v>
      </c>
      <c r="F60" s="112">
        <v>372.39871617003143</v>
      </c>
      <c r="G60" s="112">
        <v>354.53945269473689</v>
      </c>
      <c r="H60" s="112">
        <v>336.68018921944224</v>
      </c>
      <c r="I60" s="112">
        <v>322.12819675809106</v>
      </c>
      <c r="J60" s="112">
        <v>308.23765849952866</v>
      </c>
      <c r="K60" s="112">
        <v>287.73257821307936</v>
      </c>
      <c r="L60" s="112">
        <v>277.14931096846038</v>
      </c>
      <c r="M60" s="112">
        <v>280.45658198240375</v>
      </c>
      <c r="N60" s="112">
        <v>265.24313531826391</v>
      </c>
      <c r="O60" s="112">
        <v>255.98277647922231</v>
      </c>
      <c r="P60" s="112">
        <v>243.41514662623723</v>
      </c>
      <c r="Q60" s="112">
        <v>227.5402457593087</v>
      </c>
      <c r="R60" s="112">
        <v>222.24861213699918</v>
      </c>
      <c r="S60" s="112">
        <v>218.94134112305576</v>
      </c>
      <c r="T60" s="112">
        <v>216.29552431190106</v>
      </c>
      <c r="U60" s="112">
        <v>211.00389068959151</v>
      </c>
      <c r="V60" s="112">
        <v>203.72789445891593</v>
      </c>
      <c r="W60" s="112">
        <v>207.69661967564812</v>
      </c>
      <c r="X60" s="112">
        <v>207.69661967564812</v>
      </c>
      <c r="Y60" s="112">
        <v>202.40498605333863</v>
      </c>
      <c r="Z60" s="112">
        <v>208.35807387843676</v>
      </c>
      <c r="AA60" s="112">
        <v>219.60279532584445</v>
      </c>
      <c r="AB60" s="112">
        <v>217.61843271747838</v>
      </c>
      <c r="AC60" s="112">
        <v>220.92570373142189</v>
      </c>
      <c r="AD60" s="112">
        <v>226.87879155652001</v>
      </c>
      <c r="AE60" s="112">
        <v>231.50897097604084</v>
      </c>
      <c r="AF60" s="112">
        <v>231.50897097604084</v>
      </c>
      <c r="AG60" s="112">
        <v>231.50897097604084</v>
      </c>
      <c r="AH60" s="112">
        <v>234.15478778719563</v>
      </c>
      <c r="AI60" s="112">
        <v>236.13915039556167</v>
      </c>
      <c r="AJ60" s="112">
        <v>309.6690066352395</v>
      </c>
      <c r="AK60" s="112">
        <v>317.38928657905444</v>
      </c>
      <c r="AL60" s="112">
        <v>330.25641981874566</v>
      </c>
      <c r="AM60" s="112">
        <v>341.40793529314493</v>
      </c>
      <c r="AN60" s="112">
        <v>352.55945076754421</v>
      </c>
      <c r="AO60" s="112">
        <v>362.8531573592972</v>
      </c>
      <c r="AP60" s="112">
        <v>370.57343730311209</v>
      </c>
      <c r="AQ60" s="112">
        <v>380.00933501221908</v>
      </c>
      <c r="AR60" s="112">
        <v>400.5967481957253</v>
      </c>
      <c r="AS60" s="112">
        <v>412.60607255277063</v>
      </c>
      <c r="AT60" s="112">
        <v>425.47320579246201</v>
      </c>
      <c r="AU60" s="112">
        <v>441.77157456273773</v>
      </c>
      <c r="AV60" s="112">
        <v>470.07926769005883</v>
      </c>
      <c r="AW60" s="112">
        <v>490.66668087356504</v>
      </c>
      <c r="AX60" s="112">
        <v>532.69931612322353</v>
      </c>
      <c r="AY60" s="112">
        <v>575.58976025552818</v>
      </c>
      <c r="AZ60" s="112">
        <v>597.89279120432673</v>
      </c>
      <c r="BA60" s="112">
        <v>606.4708800307875</v>
      </c>
      <c r="BB60" s="112">
        <v>612.47554220931022</v>
      </c>
      <c r="BC60" s="112">
        <v>603.89745338284933</v>
      </c>
      <c r="BD60" s="112">
        <v>597.89279120432673</v>
      </c>
      <c r="BE60" s="112">
        <v>594.46155567374217</v>
      </c>
      <c r="BF60" s="112">
        <v>604.75526226549539</v>
      </c>
      <c r="BG60" s="112">
        <v>609.04430667872577</v>
      </c>
      <c r="BH60" s="112">
        <v>602.18183561755711</v>
      </c>
      <c r="BI60" s="112">
        <v>612.47554220931022</v>
      </c>
      <c r="BJ60" s="112">
        <v>612.47554220931022</v>
      </c>
      <c r="BK60" s="112">
        <v>597.89279120432673</v>
      </c>
      <c r="BL60" s="112">
        <v>582.45223131669695</v>
      </c>
      <c r="BM60" s="112">
        <v>570.44290695965162</v>
      </c>
      <c r="BN60" s="112">
        <v>554.14453818937602</v>
      </c>
      <c r="BO60" s="112">
        <v>546.42425824556108</v>
      </c>
      <c r="BP60" s="112">
        <v>535.2727427711618</v>
      </c>
      <c r="BQ60" s="112">
        <v>513.82752070500953</v>
      </c>
      <c r="BR60" s="112">
        <v>505.24943187854853</v>
      </c>
      <c r="BS60" s="112">
        <v>493.24010752150332</v>
      </c>
      <c r="BT60" s="112">
        <v>476.94173875122755</v>
      </c>
      <c r="BU60" s="112">
        <v>465.79022327682827</v>
      </c>
      <c r="BV60" s="112">
        <v>458.92775221565961</v>
      </c>
      <c r="BW60" s="112">
        <v>456.35432556772133</v>
      </c>
      <c r="BX60" s="112">
        <v>460.64336998095189</v>
      </c>
      <c r="BY60" s="112">
        <v>474.36831210328927</v>
      </c>
      <c r="BZ60" s="112">
        <v>488.95106310827288</v>
      </c>
      <c r="CA60" s="112">
        <v>492.38229863885715</v>
      </c>
      <c r="CB60" s="112">
        <v>494.95572528679548</v>
      </c>
      <c r="CC60" s="112">
        <v>506.10724076119482</v>
      </c>
      <c r="CD60" s="112">
        <v>510.39628517442515</v>
      </c>
      <c r="CE60" s="112">
        <v>510.39628517442515</v>
      </c>
      <c r="CF60" s="112">
        <v>520.68999176617831</v>
      </c>
      <c r="CG60" s="112">
        <v>528.41027170999303</v>
      </c>
      <c r="CH60" s="112">
        <v>536.13055165380808</v>
      </c>
      <c r="CI60" s="112">
        <v>544.70864048026885</v>
      </c>
      <c r="CJ60" s="112">
        <v>407.3548634570289</v>
      </c>
      <c r="CK60" s="112">
        <v>414.89847203956646</v>
      </c>
      <c r="CL60" s="112">
        <v>418.04164228229047</v>
      </c>
      <c r="CM60" s="112">
        <v>422.44208062210402</v>
      </c>
      <c r="CN60" s="112">
        <v>423.07071467064884</v>
      </c>
      <c r="CO60" s="112">
        <v>426.84251896191762</v>
      </c>
      <c r="CP60" s="112">
        <v>430.61432325318646</v>
      </c>
      <c r="CQ60" s="112">
        <v>438.15793183572401</v>
      </c>
      <c r="CR60" s="112">
        <v>447.58744256389593</v>
      </c>
      <c r="CS60" s="112">
        <v>453.24514900079913</v>
      </c>
      <c r="CT60" s="112">
        <v>455.75968519497837</v>
      </c>
      <c r="CU60" s="112">
        <v>461.41739163188163</v>
      </c>
      <c r="CV60" s="112">
        <v>469.58963426296378</v>
      </c>
      <c r="CW60" s="112">
        <v>480.90504713677024</v>
      </c>
      <c r="CX60" s="112">
        <v>494.73499620475582</v>
      </c>
      <c r="CY60" s="112">
        <v>509.82221336983088</v>
      </c>
      <c r="CZ60" s="112">
        <v>519.88035814654768</v>
      </c>
      <c r="DA60" s="112">
        <v>528.05260077763</v>
      </c>
      <c r="DB60" s="112">
        <v>524.90943053490616</v>
      </c>
      <c r="DC60" s="112">
        <v>525.53806458345082</v>
      </c>
      <c r="DD60" s="112">
        <v>532.45303911744361</v>
      </c>
      <c r="DE60" s="112">
        <v>528.68123482617489</v>
      </c>
      <c r="DF60" s="112">
        <v>515.47991980673419</v>
      </c>
      <c r="DG60" s="112">
        <v>511.70811551546529</v>
      </c>
      <c r="DH60" s="112">
        <v>511.70811551546529</v>
      </c>
      <c r="DI60" s="112">
        <v>504.79314098147262</v>
      </c>
      <c r="DJ60" s="112">
        <v>502.27860478729332</v>
      </c>
      <c r="DK60" s="112">
        <v>502.27860478729332</v>
      </c>
      <c r="DL60" s="112">
        <v>512.33674956401012</v>
      </c>
      <c r="DM60" s="112">
        <v>510.4508474183757</v>
      </c>
      <c r="DN60" s="112">
        <v>505.42177503001733</v>
      </c>
      <c r="DO60" s="112">
        <v>509.82221336983088</v>
      </c>
      <c r="DP60" s="112">
        <v>514.85128575818919</v>
      </c>
      <c r="DQ60" s="112">
        <v>543.13981794270524</v>
      </c>
      <c r="DR60" s="112">
        <v>561.99883939904907</v>
      </c>
      <c r="DS60" s="112">
        <v>563.25610749613872</v>
      </c>
      <c r="DT60" s="112">
        <v>566.39927773886279</v>
      </c>
      <c r="DU60" s="112">
        <v>567.02791178740756</v>
      </c>
      <c r="DV60" s="112">
        <v>573.31425227285547</v>
      </c>
      <c r="DW60" s="112">
        <v>574.57152036994512</v>
      </c>
      <c r="DX60" s="112">
        <v>565.77064369031791</v>
      </c>
      <c r="DY60" s="112">
        <v>561.37020535050442</v>
      </c>
      <c r="DZ60" s="112">
        <v>558.22703510778035</v>
      </c>
      <c r="EA60" s="112">
        <v>551.31206057378756</v>
      </c>
      <c r="EB60" s="112">
        <v>541.88254984561559</v>
      </c>
    </row>
    <row r="61" spans="1:132" x14ac:dyDescent="0.35">
      <c r="A61" s="112" t="s">
        <v>169</v>
      </c>
      <c r="B61" s="113"/>
      <c r="C61" s="112">
        <v>417.42848305218439</v>
      </c>
      <c r="D61" s="112">
        <v>410.30513009907548</v>
      </c>
      <c r="E61" s="112">
        <v>402.46944185065558</v>
      </c>
      <c r="F61" s="112">
        <v>401.04477126003377</v>
      </c>
      <c r="G61" s="112">
        <v>381.81171828663963</v>
      </c>
      <c r="H61" s="112">
        <v>362.57866531324549</v>
      </c>
      <c r="I61" s="112">
        <v>346.90728881640581</v>
      </c>
      <c r="J61" s="112">
        <v>331.948247614877</v>
      </c>
      <c r="K61" s="112">
        <v>309.86585346023929</v>
      </c>
      <c r="L61" s="112">
        <v>298.46848873526494</v>
      </c>
      <c r="M61" s="112">
        <v>302.03016521181939</v>
      </c>
      <c r="N61" s="112">
        <v>285.64645341966889</v>
      </c>
      <c r="O61" s="112">
        <v>275.67375928531635</v>
      </c>
      <c r="P61" s="112">
        <v>262.1393886744093</v>
      </c>
      <c r="Q61" s="112">
        <v>245.04334158694786</v>
      </c>
      <c r="R61" s="112">
        <v>239.34465922446066</v>
      </c>
      <c r="S61" s="112">
        <v>235.78298274790617</v>
      </c>
      <c r="T61" s="112">
        <v>232.93364156666263</v>
      </c>
      <c r="U61" s="112">
        <v>227.23495920417545</v>
      </c>
      <c r="V61" s="112">
        <v>219.39927095575561</v>
      </c>
      <c r="W61" s="112">
        <v>223.673282727621</v>
      </c>
      <c r="X61" s="112">
        <v>223.673282727621</v>
      </c>
      <c r="Y61" s="112">
        <v>217.97460036513382</v>
      </c>
      <c r="Z61" s="112">
        <v>224.38561802293188</v>
      </c>
      <c r="AA61" s="112">
        <v>236.49531804321711</v>
      </c>
      <c r="AB61" s="112">
        <v>234.35831215728439</v>
      </c>
      <c r="AC61" s="112">
        <v>237.9199886338389</v>
      </c>
      <c r="AD61" s="112">
        <v>244.33100629163692</v>
      </c>
      <c r="AE61" s="112">
        <v>249.31735335881319</v>
      </c>
      <c r="AF61" s="112">
        <v>249.31735335881319</v>
      </c>
      <c r="AG61" s="112">
        <v>249.31735335881319</v>
      </c>
      <c r="AH61" s="112">
        <v>252.16669454005677</v>
      </c>
      <c r="AI61" s="112">
        <v>254.30370042598946</v>
      </c>
      <c r="AJ61" s="112">
        <v>333.48969945333482</v>
      </c>
      <c r="AK61" s="112">
        <v>341.80384708513537</v>
      </c>
      <c r="AL61" s="112">
        <v>355.66075980480309</v>
      </c>
      <c r="AM61" s="112">
        <v>367.67008416184837</v>
      </c>
      <c r="AN61" s="112">
        <v>379.67940851889364</v>
      </c>
      <c r="AO61" s="112">
        <v>390.76493869462774</v>
      </c>
      <c r="AP61" s="112">
        <v>399.07908632642835</v>
      </c>
      <c r="AQ61" s="112">
        <v>409.24082232085129</v>
      </c>
      <c r="AR61" s="112">
        <v>431.41188267231956</v>
      </c>
      <c r="AS61" s="112">
        <v>444.345001210676</v>
      </c>
      <c r="AT61" s="112">
        <v>458.20191393034366</v>
      </c>
      <c r="AU61" s="112">
        <v>475.75400337525599</v>
      </c>
      <c r="AV61" s="112">
        <v>506.23921135852487</v>
      </c>
      <c r="AW61" s="112">
        <v>528.41027170999303</v>
      </c>
      <c r="AX61" s="112">
        <v>573.67618659424079</v>
      </c>
      <c r="AY61" s="112">
        <v>619.86589565979966</v>
      </c>
      <c r="AZ61" s="112">
        <v>643.88454437389021</v>
      </c>
      <c r="BA61" s="112">
        <v>653.12248618700198</v>
      </c>
      <c r="BB61" s="112">
        <v>659.5890454561802</v>
      </c>
      <c r="BC61" s="112">
        <v>650.35110364306843</v>
      </c>
      <c r="BD61" s="112">
        <v>643.88454437389021</v>
      </c>
      <c r="BE61" s="112">
        <v>640.18936764864543</v>
      </c>
      <c r="BF61" s="112">
        <v>651.27489782437954</v>
      </c>
      <c r="BG61" s="112">
        <v>655.89386873093554</v>
      </c>
      <c r="BH61" s="112">
        <v>648.50351528044609</v>
      </c>
      <c r="BI61" s="112">
        <v>659.5890454561802</v>
      </c>
      <c r="BJ61" s="112">
        <v>659.5890454561802</v>
      </c>
      <c r="BK61" s="112">
        <v>643.88454437389021</v>
      </c>
      <c r="BL61" s="112">
        <v>627.25624911028899</v>
      </c>
      <c r="BM61" s="112">
        <v>614.32313057193255</v>
      </c>
      <c r="BN61" s="112">
        <v>596.77104112702023</v>
      </c>
      <c r="BO61" s="112">
        <v>588.45689349521956</v>
      </c>
      <c r="BP61" s="112">
        <v>576.44756913817423</v>
      </c>
      <c r="BQ61" s="112">
        <v>553.35271460539479</v>
      </c>
      <c r="BR61" s="112">
        <v>544.11477279228313</v>
      </c>
      <c r="BS61" s="112">
        <v>531.18165425392658</v>
      </c>
      <c r="BT61" s="112">
        <v>513.62956480901425</v>
      </c>
      <c r="BU61" s="112">
        <v>501.62024045196898</v>
      </c>
      <c r="BV61" s="112">
        <v>494.2298870014796</v>
      </c>
      <c r="BW61" s="112">
        <v>491.45850445754604</v>
      </c>
      <c r="BX61" s="112">
        <v>496.07747536410193</v>
      </c>
      <c r="BY61" s="112">
        <v>510.85818226508076</v>
      </c>
      <c r="BZ61" s="112">
        <v>526.56268334737069</v>
      </c>
      <c r="CA61" s="112">
        <v>530.25786007261547</v>
      </c>
      <c r="CB61" s="112">
        <v>533.02924261654903</v>
      </c>
      <c r="CC61" s="112">
        <v>545.03856697359424</v>
      </c>
      <c r="CD61" s="112">
        <v>549.65753788015013</v>
      </c>
      <c r="CE61" s="112">
        <v>549.65753788015013</v>
      </c>
      <c r="CF61" s="112">
        <v>560.74306805588424</v>
      </c>
      <c r="CG61" s="112">
        <v>569.0572156876849</v>
      </c>
      <c r="CH61" s="112">
        <v>577.37136331948545</v>
      </c>
      <c r="CI61" s="112">
        <v>586.60930513259723</v>
      </c>
      <c r="CJ61" s="112">
        <v>438.6898529537234</v>
      </c>
      <c r="CK61" s="112">
        <v>446.81373911953312</v>
      </c>
      <c r="CL61" s="112">
        <v>450.19869168862044</v>
      </c>
      <c r="CM61" s="112">
        <v>454.93762528534279</v>
      </c>
      <c r="CN61" s="112">
        <v>455.61461579916022</v>
      </c>
      <c r="CO61" s="112">
        <v>459.67655888206514</v>
      </c>
      <c r="CP61" s="112">
        <v>463.73850196497</v>
      </c>
      <c r="CQ61" s="112">
        <v>471.86238813077966</v>
      </c>
      <c r="CR61" s="112">
        <v>482.01724583804173</v>
      </c>
      <c r="CS61" s="112">
        <v>488.11016046239905</v>
      </c>
      <c r="CT61" s="112">
        <v>490.81812251766894</v>
      </c>
      <c r="CU61" s="112">
        <v>496.91103714202626</v>
      </c>
      <c r="CV61" s="112">
        <v>505.71191382165335</v>
      </c>
      <c r="CW61" s="112">
        <v>517.89774307036794</v>
      </c>
      <c r="CX61" s="112">
        <v>532.7915343743523</v>
      </c>
      <c r="CY61" s="112">
        <v>549.03930670597174</v>
      </c>
      <c r="CZ61" s="112">
        <v>559.87115492705141</v>
      </c>
      <c r="DA61" s="112">
        <v>568.6720316066785</v>
      </c>
      <c r="DB61" s="112">
        <v>565.28707903759118</v>
      </c>
      <c r="DC61" s="112">
        <v>565.96406955140856</v>
      </c>
      <c r="DD61" s="112">
        <v>573.41096520340079</v>
      </c>
      <c r="DE61" s="112">
        <v>569.34902212049587</v>
      </c>
      <c r="DF61" s="112">
        <v>555.132221330329</v>
      </c>
      <c r="DG61" s="112">
        <v>551.0702782474242</v>
      </c>
      <c r="DH61" s="112">
        <v>551.0702782474242</v>
      </c>
      <c r="DI61" s="112">
        <v>543.62338259543196</v>
      </c>
      <c r="DJ61" s="112">
        <v>540.91542054016213</v>
      </c>
      <c r="DK61" s="112">
        <v>540.91542054016213</v>
      </c>
      <c r="DL61" s="112">
        <v>551.74726876124157</v>
      </c>
      <c r="DM61" s="112">
        <v>549.71629721978923</v>
      </c>
      <c r="DN61" s="112">
        <v>544.30037310924945</v>
      </c>
      <c r="DO61" s="112">
        <v>549.03930670597174</v>
      </c>
      <c r="DP61" s="112">
        <v>554.45523081651152</v>
      </c>
      <c r="DQ61" s="112">
        <v>584.91980393829795</v>
      </c>
      <c r="DR61" s="112">
        <v>605.22951935282208</v>
      </c>
      <c r="DS61" s="112">
        <v>606.58350038045705</v>
      </c>
      <c r="DT61" s="112">
        <v>609.96845294954437</v>
      </c>
      <c r="DU61" s="112">
        <v>610.64544346336197</v>
      </c>
      <c r="DV61" s="112">
        <v>617.41534860153661</v>
      </c>
      <c r="DW61" s="112">
        <v>618.76932962917158</v>
      </c>
      <c r="DX61" s="112">
        <v>609.291462435727</v>
      </c>
      <c r="DY61" s="112">
        <v>604.55252883900459</v>
      </c>
      <c r="DZ61" s="112">
        <v>601.16757626991728</v>
      </c>
      <c r="EA61" s="112">
        <v>593.72068061792504</v>
      </c>
      <c r="EB61" s="112">
        <v>583.56582291066286</v>
      </c>
    </row>
    <row r="62" spans="1:132" x14ac:dyDescent="0.35">
      <c r="A62" s="112" t="s">
        <v>170</v>
      </c>
      <c r="B62" s="113"/>
      <c r="C62" s="112">
        <v>238.53056174410537</v>
      </c>
      <c r="D62" s="112">
        <v>234.46007434232888</v>
      </c>
      <c r="E62" s="112">
        <v>229.98253820037465</v>
      </c>
      <c r="F62" s="112">
        <v>229.16844072001933</v>
      </c>
      <c r="G62" s="112">
        <v>218.17812473522267</v>
      </c>
      <c r="H62" s="112">
        <v>207.18780875042603</v>
      </c>
      <c r="I62" s="112">
        <v>198.23273646651759</v>
      </c>
      <c r="J62" s="112">
        <v>189.68471292278687</v>
      </c>
      <c r="K62" s="112">
        <v>177.0662019772796</v>
      </c>
      <c r="L62" s="112">
        <v>170.55342213443711</v>
      </c>
      <c r="M62" s="112">
        <v>172.5886658353254</v>
      </c>
      <c r="N62" s="112">
        <v>163.22654481123936</v>
      </c>
      <c r="O62" s="112">
        <v>157.52786244875216</v>
      </c>
      <c r="P62" s="112">
        <v>149.79393638537675</v>
      </c>
      <c r="Q62" s="112">
        <v>140.02476662111306</v>
      </c>
      <c r="R62" s="112">
        <v>136.7683766996918</v>
      </c>
      <c r="S62" s="112">
        <v>134.73313299880354</v>
      </c>
      <c r="T62" s="112">
        <v>133.104938038093</v>
      </c>
      <c r="U62" s="112">
        <v>129.84854811667171</v>
      </c>
      <c r="V62" s="112">
        <v>125.37101197471749</v>
      </c>
      <c r="W62" s="112">
        <v>127.81330441578343</v>
      </c>
      <c r="X62" s="112">
        <v>127.81330441578343</v>
      </c>
      <c r="Y62" s="112">
        <v>124.55691449436225</v>
      </c>
      <c r="Z62" s="112">
        <v>128.22035315596108</v>
      </c>
      <c r="AA62" s="112">
        <v>135.1401817389812</v>
      </c>
      <c r="AB62" s="112">
        <v>133.91903551844825</v>
      </c>
      <c r="AC62" s="112">
        <v>135.95427921933657</v>
      </c>
      <c r="AD62" s="112">
        <v>139.6177178809354</v>
      </c>
      <c r="AE62" s="112">
        <v>142.46705906217898</v>
      </c>
      <c r="AF62" s="112">
        <v>142.46705906217898</v>
      </c>
      <c r="AG62" s="112">
        <v>142.46705906217898</v>
      </c>
      <c r="AH62" s="112">
        <v>144.09525402288961</v>
      </c>
      <c r="AI62" s="112">
        <v>145.31640024342255</v>
      </c>
      <c r="AJ62" s="112">
        <v>190.56554254476279</v>
      </c>
      <c r="AK62" s="112">
        <v>195.31648404864885</v>
      </c>
      <c r="AL62" s="112">
        <v>203.23471988845887</v>
      </c>
      <c r="AM62" s="112">
        <v>210.09719094962765</v>
      </c>
      <c r="AN62" s="112">
        <v>216.95966201079642</v>
      </c>
      <c r="AO62" s="112">
        <v>223.29425068264445</v>
      </c>
      <c r="AP62" s="112">
        <v>228.0451921865305</v>
      </c>
      <c r="AQ62" s="112">
        <v>233.85189846905789</v>
      </c>
      <c r="AR62" s="112">
        <v>246.52107581275405</v>
      </c>
      <c r="AS62" s="112">
        <v>253.91142926324343</v>
      </c>
      <c r="AT62" s="112">
        <v>261.82966510305357</v>
      </c>
      <c r="AU62" s="112">
        <v>271.85943050014635</v>
      </c>
      <c r="AV62" s="112">
        <v>289.2795493477285</v>
      </c>
      <c r="AW62" s="112">
        <v>301.94872669142467</v>
      </c>
      <c r="AX62" s="112">
        <v>327.8149637681376</v>
      </c>
      <c r="AY62" s="112">
        <v>354.20908323417126</v>
      </c>
      <c r="AZ62" s="112">
        <v>367.9340253565087</v>
      </c>
      <c r="BA62" s="112">
        <v>373.21284924971536</v>
      </c>
      <c r="BB62" s="112">
        <v>376.90802597496008</v>
      </c>
      <c r="BC62" s="112">
        <v>371.62920208175342</v>
      </c>
      <c r="BD62" s="112">
        <v>367.9340253565087</v>
      </c>
      <c r="BE62" s="112">
        <v>365.82249579922603</v>
      </c>
      <c r="BF62" s="112">
        <v>372.15708447107403</v>
      </c>
      <c r="BG62" s="112">
        <v>374.79649641767742</v>
      </c>
      <c r="BH62" s="112">
        <v>370.57343730311209</v>
      </c>
      <c r="BI62" s="112">
        <v>376.90802597496008</v>
      </c>
      <c r="BJ62" s="112">
        <v>376.90802597496008</v>
      </c>
      <c r="BK62" s="112">
        <v>367.9340253565087</v>
      </c>
      <c r="BL62" s="112">
        <v>358.43214234873653</v>
      </c>
      <c r="BM62" s="112">
        <v>351.0417888982472</v>
      </c>
      <c r="BN62" s="112">
        <v>341.01202350115443</v>
      </c>
      <c r="BO62" s="112">
        <v>336.26108199726832</v>
      </c>
      <c r="BP62" s="112">
        <v>329.39861093609966</v>
      </c>
      <c r="BQ62" s="112">
        <v>316.20155120308283</v>
      </c>
      <c r="BR62" s="112">
        <v>310.92272730987605</v>
      </c>
      <c r="BS62" s="112">
        <v>303.53237385938667</v>
      </c>
      <c r="BT62" s="112">
        <v>293.50260846229389</v>
      </c>
      <c r="BU62" s="112">
        <v>286.64013740112512</v>
      </c>
      <c r="BV62" s="112">
        <v>282.41707828655979</v>
      </c>
      <c r="BW62" s="112">
        <v>280.83343111859773</v>
      </c>
      <c r="BX62" s="112">
        <v>283.47284306520112</v>
      </c>
      <c r="BY62" s="112">
        <v>291.91896129433184</v>
      </c>
      <c r="BZ62" s="112">
        <v>300.89296191278328</v>
      </c>
      <c r="CA62" s="112">
        <v>303.004491470066</v>
      </c>
      <c r="CB62" s="112">
        <v>304.588138638028</v>
      </c>
      <c r="CC62" s="112">
        <v>311.45060969919678</v>
      </c>
      <c r="CD62" s="112">
        <v>314.09002164580005</v>
      </c>
      <c r="CE62" s="112">
        <v>314.09002164580005</v>
      </c>
      <c r="CF62" s="112">
        <v>320.42461031764816</v>
      </c>
      <c r="CG62" s="112">
        <v>325.17555182153421</v>
      </c>
      <c r="CH62" s="112">
        <v>329.92649332542038</v>
      </c>
      <c r="CI62" s="112">
        <v>335.20531721862699</v>
      </c>
      <c r="CJ62" s="112">
        <v>250.67991597355623</v>
      </c>
      <c r="CK62" s="112">
        <v>255.32213663973323</v>
      </c>
      <c r="CL62" s="112">
        <v>257.25639525064031</v>
      </c>
      <c r="CM62" s="112">
        <v>259.96435730591014</v>
      </c>
      <c r="CN62" s="112">
        <v>260.3512090280916</v>
      </c>
      <c r="CO62" s="112">
        <v>262.67231936118003</v>
      </c>
      <c r="CP62" s="112">
        <v>264.99342969426857</v>
      </c>
      <c r="CQ62" s="112">
        <v>269.63565036044554</v>
      </c>
      <c r="CR62" s="112">
        <v>275.43842619316672</v>
      </c>
      <c r="CS62" s="112">
        <v>278.92009169279947</v>
      </c>
      <c r="CT62" s="112">
        <v>280.46749858152515</v>
      </c>
      <c r="CU62" s="112">
        <v>283.9491640811579</v>
      </c>
      <c r="CV62" s="112">
        <v>288.97823646951622</v>
      </c>
      <c r="CW62" s="112">
        <v>295.94156746878173</v>
      </c>
      <c r="CX62" s="112">
        <v>304.4523053567728</v>
      </c>
      <c r="CY62" s="112">
        <v>313.73674668912673</v>
      </c>
      <c r="CZ62" s="112">
        <v>319.92637424402938</v>
      </c>
      <c r="DA62" s="112">
        <v>324.95544663238775</v>
      </c>
      <c r="DB62" s="112">
        <v>323.02118802148073</v>
      </c>
      <c r="DC62" s="112">
        <v>323.40803974366213</v>
      </c>
      <c r="DD62" s="112">
        <v>327.66340868765764</v>
      </c>
      <c r="DE62" s="112">
        <v>325.34229835456921</v>
      </c>
      <c r="DF62" s="112">
        <v>317.21841218875949</v>
      </c>
      <c r="DG62" s="112">
        <v>314.897301855671</v>
      </c>
      <c r="DH62" s="112">
        <v>314.897301855671</v>
      </c>
      <c r="DI62" s="112">
        <v>310.64193291167544</v>
      </c>
      <c r="DJ62" s="112">
        <v>309.09452602294976</v>
      </c>
      <c r="DK62" s="112">
        <v>309.09452602294976</v>
      </c>
      <c r="DL62" s="112">
        <v>315.28415357785235</v>
      </c>
      <c r="DM62" s="112">
        <v>314.12359841130814</v>
      </c>
      <c r="DN62" s="112">
        <v>311.02878463385684</v>
      </c>
      <c r="DO62" s="112">
        <v>313.73674668912673</v>
      </c>
      <c r="DP62" s="112">
        <v>316.83156046657803</v>
      </c>
      <c r="DQ62" s="112">
        <v>334.23988796474168</v>
      </c>
      <c r="DR62" s="112">
        <v>345.8454396301841</v>
      </c>
      <c r="DS62" s="112">
        <v>346.61914307454691</v>
      </c>
      <c r="DT62" s="112">
        <v>348.55340168545399</v>
      </c>
      <c r="DU62" s="112">
        <v>348.94025340763545</v>
      </c>
      <c r="DV62" s="112">
        <v>352.80877062944955</v>
      </c>
      <c r="DW62" s="112">
        <v>353.58247407381236</v>
      </c>
      <c r="DX62" s="112">
        <v>348.16654996327253</v>
      </c>
      <c r="DY62" s="112">
        <v>345.4585879080027</v>
      </c>
      <c r="DZ62" s="112">
        <v>343.52432929709562</v>
      </c>
      <c r="EA62" s="112">
        <v>339.2689603531</v>
      </c>
      <c r="EB62" s="112">
        <v>333.46618452037882</v>
      </c>
    </row>
    <row r="63" spans="1:132" x14ac:dyDescent="0.35">
      <c r="A63" s="112" t="s">
        <v>171</v>
      </c>
      <c r="B63" s="113"/>
      <c r="C63" s="112">
        <v>89.448960654039524</v>
      </c>
      <c r="D63" s="112">
        <v>87.922527878373316</v>
      </c>
      <c r="E63" s="112">
        <v>86.243451825140482</v>
      </c>
      <c r="F63" s="112">
        <v>85.938165270007246</v>
      </c>
      <c r="G63" s="112">
        <v>81.816796775708497</v>
      </c>
      <c r="H63" s="112">
        <v>77.695428281409761</v>
      </c>
      <c r="I63" s="112">
        <v>74.337276174944094</v>
      </c>
      <c r="J63" s="112">
        <v>71.131767346045081</v>
      </c>
      <c r="K63" s="112">
        <v>66.399825741479845</v>
      </c>
      <c r="L63" s="112">
        <v>63.957533300413921</v>
      </c>
      <c r="M63" s="112">
        <v>64.720749688247025</v>
      </c>
      <c r="N63" s="112">
        <v>61.20995430421474</v>
      </c>
      <c r="O63" s="112">
        <v>59.072948418282067</v>
      </c>
      <c r="P63" s="112">
        <v>56.172726144516275</v>
      </c>
      <c r="Q63" s="112">
        <v>52.509287482917394</v>
      </c>
      <c r="R63" s="112">
        <v>51.288141262384435</v>
      </c>
      <c r="S63" s="112">
        <v>50.524924874551338</v>
      </c>
      <c r="T63" s="112">
        <v>49.914351764284859</v>
      </c>
      <c r="U63" s="112">
        <v>48.69320554375188</v>
      </c>
      <c r="V63" s="112">
        <v>47.014129490519061</v>
      </c>
      <c r="W63" s="112">
        <v>47.929989155918797</v>
      </c>
      <c r="X63" s="112">
        <v>47.929989155918797</v>
      </c>
      <c r="Y63" s="112">
        <v>46.708842935385832</v>
      </c>
      <c r="Z63" s="112">
        <v>48.082632433485401</v>
      </c>
      <c r="AA63" s="112">
        <v>50.677568152117956</v>
      </c>
      <c r="AB63" s="112">
        <v>50.219638319418088</v>
      </c>
      <c r="AC63" s="112">
        <v>50.982854707251199</v>
      </c>
      <c r="AD63" s="112">
        <v>52.356644205350769</v>
      </c>
      <c r="AE63" s="112">
        <v>53.425147148317116</v>
      </c>
      <c r="AF63" s="112">
        <v>53.425147148317116</v>
      </c>
      <c r="AG63" s="112">
        <v>53.425147148317116</v>
      </c>
      <c r="AH63" s="112">
        <v>54.035720258583609</v>
      </c>
      <c r="AI63" s="112">
        <v>54.493650091283456</v>
      </c>
      <c r="AJ63" s="112">
        <v>71.462078454286043</v>
      </c>
      <c r="AK63" s="112">
        <v>73.243681518243321</v>
      </c>
      <c r="AL63" s="112">
        <v>76.213019958172083</v>
      </c>
      <c r="AM63" s="112">
        <v>78.786446606110374</v>
      </c>
      <c r="AN63" s="112">
        <v>81.359873254048651</v>
      </c>
      <c r="AO63" s="112">
        <v>83.735344005991664</v>
      </c>
      <c r="AP63" s="112">
        <v>85.516947069948941</v>
      </c>
      <c r="AQ63" s="112">
        <v>87.69446192589669</v>
      </c>
      <c r="AR63" s="112">
        <v>92.445403429782758</v>
      </c>
      <c r="AS63" s="112">
        <v>95.216785973716298</v>
      </c>
      <c r="AT63" s="112">
        <v>98.186124413645075</v>
      </c>
      <c r="AU63" s="112">
        <v>101.94728643755487</v>
      </c>
      <c r="AV63" s="112">
        <v>108.4798310053982</v>
      </c>
      <c r="AW63" s="112">
        <v>113.23077250928425</v>
      </c>
      <c r="AX63" s="112">
        <v>122.93061141305158</v>
      </c>
      <c r="AY63" s="112">
        <v>132.8284062128142</v>
      </c>
      <c r="AZ63" s="112">
        <v>137.97525950869078</v>
      </c>
      <c r="BA63" s="112">
        <v>139.95481846864328</v>
      </c>
      <c r="BB63" s="112">
        <v>141.34050974061006</v>
      </c>
      <c r="BC63" s="112">
        <v>139.3609507806575</v>
      </c>
      <c r="BD63" s="112">
        <v>137.97525950869078</v>
      </c>
      <c r="BE63" s="112">
        <v>137.18343592470976</v>
      </c>
      <c r="BF63" s="112">
        <v>139.55890667665275</v>
      </c>
      <c r="BG63" s="112">
        <v>140.54868615662903</v>
      </c>
      <c r="BH63" s="112">
        <v>138.965038988667</v>
      </c>
      <c r="BI63" s="112">
        <v>141.34050974061006</v>
      </c>
      <c r="BJ63" s="112">
        <v>141.34050974061006</v>
      </c>
      <c r="BK63" s="112">
        <v>137.97525950869078</v>
      </c>
      <c r="BL63" s="112">
        <v>134.41205338077623</v>
      </c>
      <c r="BM63" s="112">
        <v>131.64067083684267</v>
      </c>
      <c r="BN63" s="112">
        <v>127.87950881293291</v>
      </c>
      <c r="BO63" s="112">
        <v>126.09790574897563</v>
      </c>
      <c r="BP63" s="112">
        <v>123.52447910103734</v>
      </c>
      <c r="BQ63" s="112">
        <v>118.57558170115603</v>
      </c>
      <c r="BR63" s="112">
        <v>116.59602274120351</v>
      </c>
      <c r="BS63" s="112">
        <v>113.82464019727</v>
      </c>
      <c r="BT63" s="112">
        <v>110.06347817336021</v>
      </c>
      <c r="BU63" s="112">
        <v>107.49005152542192</v>
      </c>
      <c r="BV63" s="112">
        <v>105.90640435745992</v>
      </c>
      <c r="BW63" s="112">
        <v>105.31253666947414</v>
      </c>
      <c r="BX63" s="112">
        <v>106.30231614945043</v>
      </c>
      <c r="BY63" s="112">
        <v>109.46961048537443</v>
      </c>
      <c r="BZ63" s="112">
        <v>112.83486071729374</v>
      </c>
      <c r="CA63" s="112">
        <v>113.62668430127475</v>
      </c>
      <c r="CB63" s="112">
        <v>114.2205519892605</v>
      </c>
      <c r="CC63" s="112">
        <v>116.79397863719879</v>
      </c>
      <c r="CD63" s="112">
        <v>117.78375811717504</v>
      </c>
      <c r="CE63" s="112">
        <v>117.78375811717504</v>
      </c>
      <c r="CF63" s="112">
        <v>120.15922886911805</v>
      </c>
      <c r="CG63" s="112">
        <v>121.94083193307533</v>
      </c>
      <c r="CH63" s="112">
        <v>123.72243499703261</v>
      </c>
      <c r="CI63" s="112">
        <v>125.70199395698512</v>
      </c>
      <c r="CJ63" s="112">
        <v>94.004968490083584</v>
      </c>
      <c r="CK63" s="112">
        <v>95.745801239899961</v>
      </c>
      <c r="CL63" s="112">
        <v>96.471148218990095</v>
      </c>
      <c r="CM63" s="112">
        <v>97.486633989716324</v>
      </c>
      <c r="CN63" s="112">
        <v>97.631703385534337</v>
      </c>
      <c r="CO63" s="112">
        <v>98.502119760442525</v>
      </c>
      <c r="CP63" s="112">
        <v>99.372536135350714</v>
      </c>
      <c r="CQ63" s="112">
        <v>101.11336888516709</v>
      </c>
      <c r="CR63" s="112">
        <v>103.28940982243752</v>
      </c>
      <c r="CS63" s="112">
        <v>104.59503438479979</v>
      </c>
      <c r="CT63" s="112">
        <v>105.17531196807191</v>
      </c>
      <c r="CU63" s="112">
        <v>106.48093653043421</v>
      </c>
      <c r="CV63" s="112">
        <v>108.36683867606858</v>
      </c>
      <c r="CW63" s="112">
        <v>110.97808780079315</v>
      </c>
      <c r="CX63" s="112">
        <v>114.16961450878979</v>
      </c>
      <c r="CY63" s="112">
        <v>117.6512800084225</v>
      </c>
      <c r="CZ63" s="112">
        <v>119.972390341511</v>
      </c>
      <c r="DA63" s="112">
        <v>121.85829248714541</v>
      </c>
      <c r="DB63" s="112">
        <v>121.13294550805527</v>
      </c>
      <c r="DC63" s="112">
        <v>121.27801490387328</v>
      </c>
      <c r="DD63" s="112">
        <v>122.87377825787159</v>
      </c>
      <c r="DE63" s="112">
        <v>122.00336188296345</v>
      </c>
      <c r="DF63" s="112">
        <v>118.95690457078479</v>
      </c>
      <c r="DG63" s="112">
        <v>118.08648819587661</v>
      </c>
      <c r="DH63" s="112">
        <v>118.08648819587661</v>
      </c>
      <c r="DI63" s="112">
        <v>116.49072484187828</v>
      </c>
      <c r="DJ63" s="112">
        <v>115.91044725860615</v>
      </c>
      <c r="DK63" s="112">
        <v>115.91044725860615</v>
      </c>
      <c r="DL63" s="112">
        <v>118.23155759169462</v>
      </c>
      <c r="DM63" s="112">
        <v>117.79634940424054</v>
      </c>
      <c r="DN63" s="112">
        <v>116.63579423769629</v>
      </c>
      <c r="DO63" s="112">
        <v>117.6512800084225</v>
      </c>
      <c r="DP63" s="112">
        <v>118.81183517496677</v>
      </c>
      <c r="DQ63" s="112">
        <v>125.33995798677813</v>
      </c>
      <c r="DR63" s="112">
        <v>129.69203986131902</v>
      </c>
      <c r="DS63" s="112">
        <v>129.98217865295507</v>
      </c>
      <c r="DT63" s="112">
        <v>130.70752563204525</v>
      </c>
      <c r="DU63" s="112">
        <v>130.85259502786326</v>
      </c>
      <c r="DV63" s="112">
        <v>132.30328898604358</v>
      </c>
      <c r="DW63" s="112">
        <v>132.59342777767964</v>
      </c>
      <c r="DX63" s="112">
        <v>130.56245623622721</v>
      </c>
      <c r="DY63" s="112">
        <v>129.54697046550098</v>
      </c>
      <c r="DZ63" s="112">
        <v>128.82162348641086</v>
      </c>
      <c r="EA63" s="112">
        <v>127.22586013241251</v>
      </c>
      <c r="EB63" s="112">
        <v>125.04981919514204</v>
      </c>
    </row>
    <row r="64" spans="1:132" x14ac:dyDescent="0.35">
      <c r="A64" s="112" t="s">
        <v>172</v>
      </c>
      <c r="B64" s="113"/>
      <c r="C64" s="112">
        <v>22.362240163509881</v>
      </c>
      <c r="D64" s="112">
        <v>21.980631969593329</v>
      </c>
      <c r="E64" s="112">
        <v>21.560862956285121</v>
      </c>
      <c r="F64" s="112">
        <v>21.484541317501812</v>
      </c>
      <c r="G64" s="112">
        <v>20.454199193927124</v>
      </c>
      <c r="H64" s="112">
        <v>19.42385707035244</v>
      </c>
      <c r="I64" s="112">
        <v>18.584319043736024</v>
      </c>
      <c r="J64" s="112">
        <v>17.78294183651127</v>
      </c>
      <c r="K64" s="112">
        <v>16.599956435369961</v>
      </c>
      <c r="L64" s="112">
        <v>15.98938332510348</v>
      </c>
      <c r="M64" s="112">
        <v>16.180187422061756</v>
      </c>
      <c r="N64" s="112">
        <v>15.302488576053685</v>
      </c>
      <c r="O64" s="112">
        <v>14.768237104570517</v>
      </c>
      <c r="P64" s="112">
        <v>14.043181536129069</v>
      </c>
      <c r="Q64" s="112">
        <v>13.127321870729348</v>
      </c>
      <c r="R64" s="112">
        <v>12.822035315596109</v>
      </c>
      <c r="S64" s="112">
        <v>12.631231218637835</v>
      </c>
      <c r="T64" s="112">
        <v>12.478587941071215</v>
      </c>
      <c r="U64" s="112">
        <v>12.17330138593797</v>
      </c>
      <c r="V64" s="112">
        <v>11.753532372629765</v>
      </c>
      <c r="W64" s="112">
        <v>11.982497288979699</v>
      </c>
      <c r="X64" s="112">
        <v>11.982497288979699</v>
      </c>
      <c r="Y64" s="112">
        <v>11.677210733846458</v>
      </c>
      <c r="Z64" s="112">
        <v>12.02065810837135</v>
      </c>
      <c r="AA64" s="112">
        <v>12.669392038029489</v>
      </c>
      <c r="AB64" s="112">
        <v>12.554909579854522</v>
      </c>
      <c r="AC64" s="112">
        <v>12.7457136768128</v>
      </c>
      <c r="AD64" s="112">
        <v>13.089161051337692</v>
      </c>
      <c r="AE64" s="112">
        <v>13.356286787079279</v>
      </c>
      <c r="AF64" s="112">
        <v>13.356286787079279</v>
      </c>
      <c r="AG64" s="112">
        <v>13.356286787079279</v>
      </c>
      <c r="AH64" s="112">
        <v>13.508930064645902</v>
      </c>
      <c r="AI64" s="112">
        <v>13.623412522820864</v>
      </c>
      <c r="AJ64" s="112">
        <v>17.865519613571511</v>
      </c>
      <c r="AK64" s="112">
        <v>18.31092037956083</v>
      </c>
      <c r="AL64" s="112">
        <v>19.053254989543021</v>
      </c>
      <c r="AM64" s="112">
        <v>19.696611651527594</v>
      </c>
      <c r="AN64" s="112">
        <v>20.339968313512163</v>
      </c>
      <c r="AO64" s="112">
        <v>20.933836001497916</v>
      </c>
      <c r="AP64" s="112">
        <v>21.379236767487235</v>
      </c>
      <c r="AQ64" s="112">
        <v>21.923615481474172</v>
      </c>
      <c r="AR64" s="112">
        <v>23.111350857445689</v>
      </c>
      <c r="AS64" s="112">
        <v>23.804196493429075</v>
      </c>
      <c r="AT64" s="112">
        <v>24.546531103411269</v>
      </c>
      <c r="AU64" s="112">
        <v>25.486821609388716</v>
      </c>
      <c r="AV64" s="112">
        <v>27.119957751349549</v>
      </c>
      <c r="AW64" s="112">
        <v>28.307693127321063</v>
      </c>
      <c r="AX64" s="112">
        <v>30.732652853262895</v>
      </c>
      <c r="AY64" s="112">
        <v>33.20710155320355</v>
      </c>
      <c r="AZ64" s="112">
        <v>34.493814877172696</v>
      </c>
      <c r="BA64" s="112">
        <v>34.98870461716082</v>
      </c>
      <c r="BB64" s="112">
        <v>35.335127435152515</v>
      </c>
      <c r="BC64" s="112">
        <v>34.840237695164376</v>
      </c>
      <c r="BD64" s="112">
        <v>34.493814877172696</v>
      </c>
      <c r="BE64" s="112">
        <v>34.295858981177439</v>
      </c>
      <c r="BF64" s="112">
        <v>34.889726669163188</v>
      </c>
      <c r="BG64" s="112">
        <v>35.137171539157258</v>
      </c>
      <c r="BH64" s="112">
        <v>34.741259747166751</v>
      </c>
      <c r="BI64" s="112">
        <v>35.335127435152515</v>
      </c>
      <c r="BJ64" s="112">
        <v>35.335127435152515</v>
      </c>
      <c r="BK64" s="112">
        <v>34.493814877172696</v>
      </c>
      <c r="BL64" s="112">
        <v>33.603013345194057</v>
      </c>
      <c r="BM64" s="112">
        <v>32.910167709210668</v>
      </c>
      <c r="BN64" s="112">
        <v>31.969877203233228</v>
      </c>
      <c r="BO64" s="112">
        <v>31.524476437243909</v>
      </c>
      <c r="BP64" s="112">
        <v>30.881119775259336</v>
      </c>
      <c r="BQ64" s="112">
        <v>29.643895425289006</v>
      </c>
      <c r="BR64" s="112">
        <v>29.149005685300878</v>
      </c>
      <c r="BS64" s="112">
        <v>28.4561600493175</v>
      </c>
      <c r="BT64" s="112">
        <v>27.515869543340052</v>
      </c>
      <c r="BU64" s="112">
        <v>26.87251288135548</v>
      </c>
      <c r="BV64" s="112">
        <v>26.47660108936498</v>
      </c>
      <c r="BW64" s="112">
        <v>26.328134167368535</v>
      </c>
      <c r="BX64" s="112">
        <v>26.575579037362608</v>
      </c>
      <c r="BY64" s="112">
        <v>27.367402621343608</v>
      </c>
      <c r="BZ64" s="112">
        <v>28.208715179323434</v>
      </c>
      <c r="CA64" s="112">
        <v>28.406671075318688</v>
      </c>
      <c r="CB64" s="112">
        <v>28.555137997315125</v>
      </c>
      <c r="CC64" s="112">
        <v>29.198494659299698</v>
      </c>
      <c r="CD64" s="112">
        <v>29.44593952929376</v>
      </c>
      <c r="CE64" s="112">
        <v>29.44593952929376</v>
      </c>
      <c r="CF64" s="112">
        <v>30.039807217279513</v>
      </c>
      <c r="CG64" s="112">
        <v>30.485207983268833</v>
      </c>
      <c r="CH64" s="112">
        <v>30.930608749258152</v>
      </c>
      <c r="CI64" s="112">
        <v>31.42549848924628</v>
      </c>
      <c r="CJ64" s="112">
        <v>23.501242122520896</v>
      </c>
      <c r="CK64" s="112">
        <v>23.93645030997499</v>
      </c>
      <c r="CL64" s="112">
        <v>24.117787054747524</v>
      </c>
      <c r="CM64" s="112">
        <v>24.371658497429081</v>
      </c>
      <c r="CN64" s="112">
        <v>24.407925846383584</v>
      </c>
      <c r="CO64" s="112">
        <v>24.625529940110631</v>
      </c>
      <c r="CP64" s="112">
        <v>24.843134033837678</v>
      </c>
      <c r="CQ64" s="112">
        <v>25.278342221291773</v>
      </c>
      <c r="CR64" s="112">
        <v>25.82235245560938</v>
      </c>
      <c r="CS64" s="112">
        <v>26.148758596199947</v>
      </c>
      <c r="CT64" s="112">
        <v>26.293827992017977</v>
      </c>
      <c r="CU64" s="112">
        <v>26.620234132608552</v>
      </c>
      <c r="CV64" s="112">
        <v>27.091709669017146</v>
      </c>
      <c r="CW64" s="112">
        <v>27.744521950198287</v>
      </c>
      <c r="CX64" s="112">
        <v>28.542403627197448</v>
      </c>
      <c r="CY64" s="112">
        <v>29.412820002105626</v>
      </c>
      <c r="CZ64" s="112">
        <v>29.99309758537775</v>
      </c>
      <c r="DA64" s="112">
        <v>30.464573121786351</v>
      </c>
      <c r="DB64" s="112">
        <v>30.283236377013818</v>
      </c>
      <c r="DC64" s="112">
        <v>30.319503725968321</v>
      </c>
      <c r="DD64" s="112">
        <v>30.718444564467898</v>
      </c>
      <c r="DE64" s="112">
        <v>30.500840470740862</v>
      </c>
      <c r="DF64" s="112">
        <v>29.739226142696197</v>
      </c>
      <c r="DG64" s="112">
        <v>29.521622048969153</v>
      </c>
      <c r="DH64" s="112">
        <v>29.521622048969153</v>
      </c>
      <c r="DI64" s="112">
        <v>29.122681210469569</v>
      </c>
      <c r="DJ64" s="112">
        <v>28.977611814651539</v>
      </c>
      <c r="DK64" s="112">
        <v>28.977611814651539</v>
      </c>
      <c r="DL64" s="112">
        <v>29.557889397923656</v>
      </c>
      <c r="DM64" s="112">
        <v>29.449087351060136</v>
      </c>
      <c r="DN64" s="112">
        <v>29.158948559424072</v>
      </c>
      <c r="DO64" s="112">
        <v>29.412820002105626</v>
      </c>
      <c r="DP64" s="112">
        <v>29.702958793741693</v>
      </c>
      <c r="DQ64" s="112">
        <v>31.334989496694533</v>
      </c>
      <c r="DR64" s="112">
        <v>32.423009965329754</v>
      </c>
      <c r="DS64" s="112">
        <v>32.495544663238768</v>
      </c>
      <c r="DT64" s="112">
        <v>32.676881408011312</v>
      </c>
      <c r="DU64" s="112">
        <v>32.713148756965815</v>
      </c>
      <c r="DV64" s="112">
        <v>33.075822246510896</v>
      </c>
      <c r="DW64" s="112">
        <v>33.148356944419909</v>
      </c>
      <c r="DX64" s="112">
        <v>32.640614059056801</v>
      </c>
      <c r="DY64" s="112">
        <v>32.386742616375244</v>
      </c>
      <c r="DZ64" s="112">
        <v>32.205405871602714</v>
      </c>
      <c r="EA64" s="112">
        <v>31.806465033103127</v>
      </c>
      <c r="EB64" s="112">
        <v>31.262454798785509</v>
      </c>
    </row>
    <row r="65" spans="1:132" x14ac:dyDescent="0.35">
      <c r="A65" s="112" t="s">
        <v>173</v>
      </c>
      <c r="B65" s="113"/>
      <c r="C65" s="112">
        <v>0</v>
      </c>
      <c r="D65" s="112">
        <v>0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112">
        <v>0</v>
      </c>
      <c r="AD65" s="112">
        <v>0</v>
      </c>
      <c r="AE65" s="112">
        <v>0</v>
      </c>
      <c r="AF65" s="112">
        <v>0</v>
      </c>
      <c r="AG65" s="112"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>
        <v>0</v>
      </c>
      <c r="AU65" s="112">
        <v>0</v>
      </c>
      <c r="AV65" s="112">
        <v>0</v>
      </c>
      <c r="AW65" s="112">
        <v>0</v>
      </c>
      <c r="AX65" s="112">
        <v>0</v>
      </c>
      <c r="AY65" s="112">
        <v>0</v>
      </c>
      <c r="AZ65" s="112">
        <v>0</v>
      </c>
      <c r="BA65" s="112">
        <v>0</v>
      </c>
      <c r="BB65" s="112">
        <v>0</v>
      </c>
      <c r="BC65" s="112">
        <v>0</v>
      </c>
      <c r="BD65" s="112">
        <v>0</v>
      </c>
      <c r="BE65" s="112">
        <v>0</v>
      </c>
      <c r="BF65" s="112">
        <v>0</v>
      </c>
      <c r="BG65" s="112">
        <v>0</v>
      </c>
      <c r="BH65" s="112">
        <v>0</v>
      </c>
      <c r="BI65" s="112">
        <v>0</v>
      </c>
      <c r="BJ65" s="112">
        <v>0</v>
      </c>
      <c r="BK65" s="112">
        <v>0</v>
      </c>
      <c r="BL65" s="112">
        <v>0</v>
      </c>
      <c r="BM65" s="112">
        <v>0</v>
      </c>
      <c r="BN65" s="112">
        <v>0</v>
      </c>
      <c r="BO65" s="112">
        <v>0</v>
      </c>
      <c r="BP65" s="112">
        <v>0</v>
      </c>
      <c r="BQ65" s="112">
        <v>0</v>
      </c>
      <c r="BR65" s="112">
        <v>0</v>
      </c>
      <c r="BS65" s="112">
        <v>0</v>
      </c>
      <c r="BT65" s="112">
        <v>0</v>
      </c>
      <c r="BU65" s="112">
        <v>0</v>
      </c>
      <c r="BV65" s="112">
        <v>0</v>
      </c>
      <c r="BW65" s="112">
        <v>0</v>
      </c>
      <c r="BX65" s="112">
        <v>0</v>
      </c>
      <c r="BY65" s="112">
        <v>0</v>
      </c>
      <c r="BZ65" s="112">
        <v>0</v>
      </c>
      <c r="CA65" s="112">
        <v>0</v>
      </c>
      <c r="CB65" s="112">
        <v>0</v>
      </c>
      <c r="CC65" s="112">
        <v>0</v>
      </c>
      <c r="CD65" s="112">
        <v>0</v>
      </c>
      <c r="CE65" s="112">
        <v>0</v>
      </c>
      <c r="CF65" s="112">
        <v>0</v>
      </c>
      <c r="CG65" s="112">
        <v>0</v>
      </c>
      <c r="CH65" s="112">
        <v>0</v>
      </c>
      <c r="CI65" s="112">
        <v>0</v>
      </c>
      <c r="CJ65" s="112">
        <v>0</v>
      </c>
      <c r="CK65" s="112">
        <v>0</v>
      </c>
      <c r="CL65" s="112">
        <v>0</v>
      </c>
      <c r="CM65" s="112">
        <v>0</v>
      </c>
      <c r="CN65" s="112">
        <v>0</v>
      </c>
      <c r="CO65" s="112">
        <v>0</v>
      </c>
      <c r="CP65" s="112">
        <v>0</v>
      </c>
      <c r="CQ65" s="112">
        <v>0</v>
      </c>
      <c r="CR65" s="112">
        <v>0</v>
      </c>
      <c r="CS65" s="112">
        <v>0</v>
      </c>
      <c r="CT65" s="112">
        <v>0</v>
      </c>
      <c r="CU65" s="112">
        <v>0</v>
      </c>
      <c r="CV65" s="112">
        <v>0</v>
      </c>
      <c r="CW65" s="112">
        <v>0</v>
      </c>
      <c r="CX65" s="112">
        <v>0</v>
      </c>
      <c r="CY65" s="112">
        <v>0</v>
      </c>
      <c r="CZ65" s="112">
        <v>0</v>
      </c>
      <c r="DA65" s="112">
        <v>0</v>
      </c>
      <c r="DB65" s="112">
        <v>0</v>
      </c>
      <c r="DC65" s="112">
        <v>0</v>
      </c>
      <c r="DD65" s="112">
        <v>0</v>
      </c>
      <c r="DE65" s="112">
        <v>0</v>
      </c>
      <c r="DF65" s="112">
        <v>0</v>
      </c>
      <c r="DG65" s="112">
        <v>0</v>
      </c>
      <c r="DH65" s="112">
        <v>0</v>
      </c>
      <c r="DI65" s="112">
        <v>0</v>
      </c>
      <c r="DJ65" s="112">
        <v>0</v>
      </c>
      <c r="DK65" s="112">
        <v>0</v>
      </c>
      <c r="DL65" s="112">
        <v>0</v>
      </c>
      <c r="DM65" s="112">
        <v>0</v>
      </c>
      <c r="DN65" s="112">
        <v>0</v>
      </c>
      <c r="DO65" s="112">
        <v>0</v>
      </c>
      <c r="DP65" s="112">
        <v>0</v>
      </c>
      <c r="DQ65" s="112">
        <v>0</v>
      </c>
      <c r="DR65" s="112">
        <v>0</v>
      </c>
      <c r="DS65" s="112">
        <v>0</v>
      </c>
      <c r="DT65" s="112">
        <v>0</v>
      </c>
      <c r="DU65" s="112">
        <v>0</v>
      </c>
      <c r="DV65" s="112">
        <v>0</v>
      </c>
      <c r="DW65" s="112">
        <v>0</v>
      </c>
      <c r="DX65" s="112">
        <v>0</v>
      </c>
      <c r="DY65" s="112">
        <v>0</v>
      </c>
      <c r="DZ65" s="112">
        <v>0</v>
      </c>
      <c r="EA65" s="112">
        <v>0</v>
      </c>
      <c r="EB65" s="112">
        <v>0</v>
      </c>
    </row>
    <row r="66" spans="1:132" x14ac:dyDescent="0.35">
      <c r="A66" s="112" t="s">
        <v>174</v>
      </c>
      <c r="B66" s="113"/>
      <c r="C66" s="112">
        <v>0</v>
      </c>
      <c r="D66" s="112">
        <v>0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112">
        <v>0</v>
      </c>
      <c r="AD66" s="112">
        <v>0</v>
      </c>
      <c r="AE66" s="112">
        <v>0</v>
      </c>
      <c r="AF66" s="112">
        <v>0</v>
      </c>
      <c r="AG66" s="112">
        <v>0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112">
        <v>0</v>
      </c>
      <c r="AV66" s="112">
        <v>0</v>
      </c>
      <c r="AW66" s="112">
        <v>0</v>
      </c>
      <c r="AX66" s="112">
        <v>0</v>
      </c>
      <c r="AY66" s="112">
        <v>0</v>
      </c>
      <c r="AZ66" s="112">
        <v>0</v>
      </c>
      <c r="BA66" s="112">
        <v>0</v>
      </c>
      <c r="BB66" s="112">
        <v>0</v>
      </c>
      <c r="BC66" s="112">
        <v>0</v>
      </c>
      <c r="BD66" s="112">
        <v>0</v>
      </c>
      <c r="BE66" s="112">
        <v>0</v>
      </c>
      <c r="BF66" s="112">
        <v>0</v>
      </c>
      <c r="BG66" s="112">
        <v>0</v>
      </c>
      <c r="BH66" s="112">
        <v>0</v>
      </c>
      <c r="BI66" s="112">
        <v>0</v>
      </c>
      <c r="BJ66" s="112">
        <v>0</v>
      </c>
      <c r="BK66" s="112">
        <v>0</v>
      </c>
      <c r="BL66" s="112">
        <v>0</v>
      </c>
      <c r="BM66" s="112">
        <v>0</v>
      </c>
      <c r="BN66" s="112">
        <v>0</v>
      </c>
      <c r="BO66" s="112">
        <v>0</v>
      </c>
      <c r="BP66" s="112">
        <v>0</v>
      </c>
      <c r="BQ66" s="112">
        <v>0</v>
      </c>
      <c r="BR66" s="112">
        <v>0</v>
      </c>
      <c r="BS66" s="112">
        <v>0</v>
      </c>
      <c r="BT66" s="112">
        <v>0</v>
      </c>
      <c r="BU66" s="112">
        <v>0</v>
      </c>
      <c r="BV66" s="112">
        <v>0</v>
      </c>
      <c r="BW66" s="112">
        <v>0</v>
      </c>
      <c r="BX66" s="112">
        <v>0</v>
      </c>
      <c r="BY66" s="112">
        <v>0</v>
      </c>
      <c r="BZ66" s="112">
        <v>0</v>
      </c>
      <c r="CA66" s="112">
        <v>0</v>
      </c>
      <c r="CB66" s="112">
        <v>0</v>
      </c>
      <c r="CC66" s="112">
        <v>0</v>
      </c>
      <c r="CD66" s="112">
        <v>0</v>
      </c>
      <c r="CE66" s="112">
        <v>0</v>
      </c>
      <c r="CF66" s="112">
        <v>0</v>
      </c>
      <c r="CG66" s="112">
        <v>0</v>
      </c>
      <c r="CH66" s="112">
        <v>0</v>
      </c>
      <c r="CI66" s="112">
        <v>0</v>
      </c>
      <c r="CJ66" s="112">
        <v>0</v>
      </c>
      <c r="CK66" s="112">
        <v>0</v>
      </c>
      <c r="CL66" s="112">
        <v>0</v>
      </c>
      <c r="CM66" s="112">
        <v>0</v>
      </c>
      <c r="CN66" s="112">
        <v>0</v>
      </c>
      <c r="CO66" s="112">
        <v>0</v>
      </c>
      <c r="CP66" s="112">
        <v>0</v>
      </c>
      <c r="CQ66" s="112">
        <v>0</v>
      </c>
      <c r="CR66" s="112">
        <v>0</v>
      </c>
      <c r="CS66" s="112">
        <v>0</v>
      </c>
      <c r="CT66" s="112">
        <v>0</v>
      </c>
      <c r="CU66" s="112">
        <v>0</v>
      </c>
      <c r="CV66" s="112">
        <v>0</v>
      </c>
      <c r="CW66" s="112">
        <v>0</v>
      </c>
      <c r="CX66" s="112">
        <v>0</v>
      </c>
      <c r="CY66" s="112">
        <v>0</v>
      </c>
      <c r="CZ66" s="112">
        <v>0</v>
      </c>
      <c r="DA66" s="112">
        <v>0</v>
      </c>
      <c r="DB66" s="112">
        <v>0</v>
      </c>
      <c r="DC66" s="112">
        <v>0</v>
      </c>
      <c r="DD66" s="112">
        <v>0</v>
      </c>
      <c r="DE66" s="112">
        <v>0</v>
      </c>
      <c r="DF66" s="112">
        <v>0</v>
      </c>
      <c r="DG66" s="112">
        <v>0</v>
      </c>
      <c r="DH66" s="112">
        <v>0</v>
      </c>
      <c r="DI66" s="112">
        <v>0</v>
      </c>
      <c r="DJ66" s="112">
        <v>0</v>
      </c>
      <c r="DK66" s="112">
        <v>0</v>
      </c>
      <c r="DL66" s="112">
        <v>0</v>
      </c>
      <c r="DM66" s="112">
        <v>0</v>
      </c>
      <c r="DN66" s="112">
        <v>0</v>
      </c>
      <c r="DO66" s="112">
        <v>0</v>
      </c>
      <c r="DP66" s="112">
        <v>0</v>
      </c>
      <c r="DQ66" s="112">
        <v>0</v>
      </c>
      <c r="DR66" s="112">
        <v>0</v>
      </c>
      <c r="DS66" s="112">
        <v>0</v>
      </c>
      <c r="DT66" s="112">
        <v>0</v>
      </c>
      <c r="DU66" s="112">
        <v>0</v>
      </c>
      <c r="DV66" s="112">
        <v>0</v>
      </c>
      <c r="DW66" s="112">
        <v>0</v>
      </c>
      <c r="DX66" s="112">
        <v>0</v>
      </c>
      <c r="DY66" s="112">
        <v>0</v>
      </c>
      <c r="DZ66" s="112">
        <v>0</v>
      </c>
      <c r="EA66" s="112">
        <v>0</v>
      </c>
      <c r="EB66" s="112">
        <v>0</v>
      </c>
    </row>
    <row r="67" spans="1:132" x14ac:dyDescent="0.35">
      <c r="A67" s="112" t="s">
        <v>175</v>
      </c>
      <c r="B67" s="113"/>
      <c r="C67" s="112">
        <v>0</v>
      </c>
      <c r="D67" s="112"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112">
        <v>0</v>
      </c>
      <c r="AD67" s="112">
        <v>0</v>
      </c>
      <c r="AE67" s="112">
        <v>0</v>
      </c>
      <c r="AF67" s="112">
        <v>0</v>
      </c>
      <c r="AG67" s="112">
        <v>0</v>
      </c>
      <c r="AH67" s="112">
        <v>0</v>
      </c>
      <c r="AI67" s="112">
        <v>0</v>
      </c>
      <c r="AJ67" s="112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112">
        <v>0</v>
      </c>
      <c r="BD67" s="112">
        <v>0</v>
      </c>
      <c r="BE67" s="112">
        <v>0</v>
      </c>
      <c r="BF67" s="112">
        <v>0</v>
      </c>
      <c r="BG67" s="112">
        <v>0</v>
      </c>
      <c r="BH67" s="112">
        <v>0</v>
      </c>
      <c r="BI67" s="112"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12">
        <v>0</v>
      </c>
      <c r="BQ67" s="112">
        <v>0</v>
      </c>
      <c r="BR67" s="112">
        <v>0</v>
      </c>
      <c r="BS67" s="112">
        <v>0</v>
      </c>
      <c r="BT67" s="112">
        <v>0</v>
      </c>
      <c r="BU67" s="112">
        <v>0</v>
      </c>
      <c r="BV67" s="112">
        <v>0</v>
      </c>
      <c r="BW67" s="112">
        <v>0</v>
      </c>
      <c r="BX67" s="112">
        <v>0</v>
      </c>
      <c r="BY67" s="112">
        <v>0</v>
      </c>
      <c r="BZ67" s="112">
        <v>0</v>
      </c>
      <c r="CA67" s="112">
        <v>0</v>
      </c>
      <c r="CB67" s="112">
        <v>0</v>
      </c>
      <c r="CC67" s="112">
        <v>0</v>
      </c>
      <c r="CD67" s="112">
        <v>0</v>
      </c>
      <c r="CE67" s="112">
        <v>0</v>
      </c>
      <c r="CF67" s="112">
        <v>0</v>
      </c>
      <c r="CG67" s="112">
        <v>0</v>
      </c>
      <c r="CH67" s="112">
        <v>0</v>
      </c>
      <c r="CI67" s="112">
        <v>0</v>
      </c>
      <c r="CJ67" s="112">
        <v>0</v>
      </c>
      <c r="CK67" s="112">
        <v>0</v>
      </c>
      <c r="CL67" s="112">
        <v>0</v>
      </c>
      <c r="CM67" s="112">
        <v>0</v>
      </c>
      <c r="CN67" s="112">
        <v>0</v>
      </c>
      <c r="CO67" s="112">
        <v>0</v>
      </c>
      <c r="CP67" s="112">
        <v>0</v>
      </c>
      <c r="CQ67" s="112">
        <v>0</v>
      </c>
      <c r="CR67" s="112">
        <v>0</v>
      </c>
      <c r="CS67" s="112">
        <v>0</v>
      </c>
      <c r="CT67" s="112">
        <v>0</v>
      </c>
      <c r="CU67" s="112">
        <v>0</v>
      </c>
      <c r="CV67" s="112">
        <v>0</v>
      </c>
      <c r="CW67" s="112">
        <v>0</v>
      </c>
      <c r="CX67" s="112">
        <v>0</v>
      </c>
      <c r="CY67" s="112">
        <v>0</v>
      </c>
      <c r="CZ67" s="112">
        <v>0</v>
      </c>
      <c r="DA67" s="112">
        <v>0</v>
      </c>
      <c r="DB67" s="112">
        <v>0</v>
      </c>
      <c r="DC67" s="112">
        <v>0</v>
      </c>
      <c r="DD67" s="112">
        <v>0</v>
      </c>
      <c r="DE67" s="112">
        <v>0</v>
      </c>
      <c r="DF67" s="112">
        <v>0</v>
      </c>
      <c r="DG67" s="112">
        <v>0</v>
      </c>
      <c r="DH67" s="112">
        <v>0</v>
      </c>
      <c r="DI67" s="112">
        <v>0</v>
      </c>
      <c r="DJ67" s="112">
        <v>0</v>
      </c>
      <c r="DK67" s="112">
        <v>0</v>
      </c>
      <c r="DL67" s="112">
        <v>0</v>
      </c>
      <c r="DM67" s="112">
        <v>0</v>
      </c>
      <c r="DN67" s="112">
        <v>0</v>
      </c>
      <c r="DO67" s="112">
        <v>0</v>
      </c>
      <c r="DP67" s="112">
        <v>0</v>
      </c>
      <c r="DQ67" s="112">
        <v>0</v>
      </c>
      <c r="DR67" s="112">
        <v>0</v>
      </c>
      <c r="DS67" s="112">
        <v>0</v>
      </c>
      <c r="DT67" s="112">
        <v>0</v>
      </c>
      <c r="DU67" s="112">
        <v>0</v>
      </c>
      <c r="DV67" s="112">
        <v>0</v>
      </c>
      <c r="DW67" s="112">
        <v>0</v>
      </c>
      <c r="DX67" s="112">
        <v>0</v>
      </c>
      <c r="DY67" s="112">
        <v>0</v>
      </c>
      <c r="DZ67" s="112">
        <v>0</v>
      </c>
      <c r="EA67" s="112">
        <v>0</v>
      </c>
      <c r="EB67" s="112">
        <v>0</v>
      </c>
    </row>
    <row r="68" spans="1:132" x14ac:dyDescent="0.35">
      <c r="A68" s="114" t="s">
        <v>176</v>
      </c>
      <c r="B68" s="115"/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v>0</v>
      </c>
      <c r="I68" s="114">
        <v>0</v>
      </c>
      <c r="J68" s="114">
        <v>0</v>
      </c>
      <c r="K68" s="114">
        <v>0</v>
      </c>
      <c r="L68" s="114">
        <v>0</v>
      </c>
      <c r="M68" s="114">
        <v>0</v>
      </c>
      <c r="N68" s="114">
        <v>0</v>
      </c>
      <c r="O68" s="114">
        <v>0</v>
      </c>
      <c r="P68" s="114">
        <v>0</v>
      </c>
      <c r="Q68" s="114">
        <v>0</v>
      </c>
      <c r="R68" s="114">
        <v>0</v>
      </c>
      <c r="S68" s="114">
        <v>0</v>
      </c>
      <c r="T68" s="114">
        <v>0</v>
      </c>
      <c r="U68" s="114">
        <v>0</v>
      </c>
      <c r="V68" s="114">
        <v>0</v>
      </c>
      <c r="W68" s="114">
        <v>0</v>
      </c>
      <c r="X68" s="114">
        <v>0</v>
      </c>
      <c r="Y68" s="114">
        <v>0</v>
      </c>
      <c r="Z68" s="114">
        <v>0</v>
      </c>
      <c r="AA68" s="114">
        <v>0</v>
      </c>
      <c r="AB68" s="114">
        <v>0</v>
      </c>
      <c r="AC68" s="114">
        <v>0</v>
      </c>
      <c r="AD68" s="114">
        <v>0</v>
      </c>
      <c r="AE68" s="114">
        <v>0</v>
      </c>
      <c r="AF68" s="114">
        <v>0</v>
      </c>
      <c r="AG68" s="114">
        <v>0</v>
      </c>
      <c r="AH68" s="114">
        <v>0</v>
      </c>
      <c r="AI68" s="114">
        <v>0</v>
      </c>
      <c r="AJ68" s="114">
        <v>0</v>
      </c>
      <c r="AK68" s="114">
        <v>0</v>
      </c>
      <c r="AL68" s="114">
        <v>0</v>
      </c>
      <c r="AM68" s="114">
        <v>0</v>
      </c>
      <c r="AN68" s="114">
        <v>0</v>
      </c>
      <c r="AO68" s="114">
        <v>0</v>
      </c>
      <c r="AP68" s="114">
        <v>0</v>
      </c>
      <c r="AQ68" s="114">
        <v>0</v>
      </c>
      <c r="AR68" s="114">
        <v>0</v>
      </c>
      <c r="AS68" s="114">
        <v>0</v>
      </c>
      <c r="AT68" s="114">
        <v>0</v>
      </c>
      <c r="AU68" s="114">
        <v>0</v>
      </c>
      <c r="AV68" s="114">
        <v>0</v>
      </c>
      <c r="AW68" s="114">
        <v>0</v>
      </c>
      <c r="AX68" s="114">
        <v>0</v>
      </c>
      <c r="AY68" s="114">
        <v>0</v>
      </c>
      <c r="AZ68" s="114">
        <v>0</v>
      </c>
      <c r="BA68" s="114">
        <v>0</v>
      </c>
      <c r="BB68" s="114">
        <v>0</v>
      </c>
      <c r="BC68" s="114">
        <v>0</v>
      </c>
      <c r="BD68" s="114">
        <v>0</v>
      </c>
      <c r="BE68" s="114">
        <v>0</v>
      </c>
      <c r="BF68" s="114">
        <v>0</v>
      </c>
      <c r="BG68" s="114">
        <v>0</v>
      </c>
      <c r="BH68" s="114">
        <v>0</v>
      </c>
      <c r="BI68" s="114">
        <v>0</v>
      </c>
      <c r="BJ68" s="114">
        <v>0</v>
      </c>
      <c r="BK68" s="114">
        <v>0</v>
      </c>
      <c r="BL68" s="114">
        <v>0</v>
      </c>
      <c r="BM68" s="114">
        <v>0</v>
      </c>
      <c r="BN68" s="114">
        <v>0</v>
      </c>
      <c r="BO68" s="114">
        <v>0</v>
      </c>
      <c r="BP68" s="114">
        <v>0</v>
      </c>
      <c r="BQ68" s="114">
        <v>0</v>
      </c>
      <c r="BR68" s="114">
        <v>0</v>
      </c>
      <c r="BS68" s="114">
        <v>0</v>
      </c>
      <c r="BT68" s="114">
        <v>0</v>
      </c>
      <c r="BU68" s="114">
        <v>0</v>
      </c>
      <c r="BV68" s="114">
        <v>0</v>
      </c>
      <c r="BW68" s="114">
        <v>0</v>
      </c>
      <c r="BX68" s="114">
        <v>0</v>
      </c>
      <c r="BY68" s="114">
        <v>0</v>
      </c>
      <c r="BZ68" s="114">
        <v>0</v>
      </c>
      <c r="CA68" s="114">
        <v>0</v>
      </c>
      <c r="CB68" s="114">
        <v>0</v>
      </c>
      <c r="CC68" s="114">
        <v>0</v>
      </c>
      <c r="CD68" s="114">
        <v>0</v>
      </c>
      <c r="CE68" s="114">
        <v>0</v>
      </c>
      <c r="CF68" s="114">
        <v>0</v>
      </c>
      <c r="CG68" s="114">
        <v>0</v>
      </c>
      <c r="CH68" s="114">
        <v>0</v>
      </c>
      <c r="CI68" s="114">
        <v>0</v>
      </c>
      <c r="CJ68" s="114">
        <v>0</v>
      </c>
      <c r="CK68" s="114">
        <v>0</v>
      </c>
      <c r="CL68" s="114">
        <v>0</v>
      </c>
      <c r="CM68" s="114">
        <v>0</v>
      </c>
      <c r="CN68" s="114">
        <v>0</v>
      </c>
      <c r="CO68" s="114">
        <v>0</v>
      </c>
      <c r="CP68" s="114">
        <v>0</v>
      </c>
      <c r="CQ68" s="114">
        <v>0</v>
      </c>
      <c r="CR68" s="114">
        <v>0</v>
      </c>
      <c r="CS68" s="114">
        <v>0</v>
      </c>
      <c r="CT68" s="114">
        <v>0</v>
      </c>
      <c r="CU68" s="114">
        <v>0</v>
      </c>
      <c r="CV68" s="114">
        <v>0</v>
      </c>
      <c r="CW68" s="114">
        <v>0</v>
      </c>
      <c r="CX68" s="114">
        <v>0</v>
      </c>
      <c r="CY68" s="114">
        <v>0</v>
      </c>
      <c r="CZ68" s="114">
        <v>0</v>
      </c>
      <c r="DA68" s="114">
        <v>0</v>
      </c>
      <c r="DB68" s="114">
        <v>0</v>
      </c>
      <c r="DC68" s="114">
        <v>0</v>
      </c>
      <c r="DD68" s="114">
        <v>0</v>
      </c>
      <c r="DE68" s="114">
        <v>0</v>
      </c>
      <c r="DF68" s="114">
        <v>0</v>
      </c>
      <c r="DG68" s="114">
        <v>0</v>
      </c>
      <c r="DH68" s="114">
        <v>0</v>
      </c>
      <c r="DI68" s="114">
        <v>0</v>
      </c>
      <c r="DJ68" s="114">
        <v>0</v>
      </c>
      <c r="DK68" s="114">
        <v>0</v>
      </c>
      <c r="DL68" s="114">
        <v>0</v>
      </c>
      <c r="DM68" s="114">
        <v>0</v>
      </c>
      <c r="DN68" s="114">
        <v>0</v>
      </c>
      <c r="DO68" s="114">
        <v>0</v>
      </c>
      <c r="DP68" s="114">
        <v>0</v>
      </c>
      <c r="DQ68" s="114">
        <v>0</v>
      </c>
      <c r="DR68" s="114">
        <v>0</v>
      </c>
      <c r="DS68" s="114">
        <v>0</v>
      </c>
      <c r="DT68" s="114">
        <v>0</v>
      </c>
      <c r="DU68" s="114">
        <v>0</v>
      </c>
      <c r="DV68" s="114">
        <v>0</v>
      </c>
      <c r="DW68" s="114">
        <v>0</v>
      </c>
      <c r="DX68" s="114">
        <v>0</v>
      </c>
      <c r="DY68" s="114">
        <v>0</v>
      </c>
      <c r="DZ68" s="114">
        <v>0</v>
      </c>
      <c r="EA68" s="114">
        <v>0</v>
      </c>
      <c r="EB68" s="114">
        <v>0</v>
      </c>
    </row>
    <row r="69" spans="1:132" x14ac:dyDescent="0.35">
      <c r="A69" s="114" t="s">
        <v>177</v>
      </c>
      <c r="B69" s="115"/>
      <c r="C69" s="114">
        <v>119.26528087205268</v>
      </c>
      <c r="D69" s="114">
        <v>117.23003717116444</v>
      </c>
      <c r="E69" s="114">
        <v>114.99126910018732</v>
      </c>
      <c r="F69" s="114">
        <v>114.58422036000967</v>
      </c>
      <c r="G69" s="114">
        <v>109.08906236761133</v>
      </c>
      <c r="H69" s="114">
        <v>103.59390437521301</v>
      </c>
      <c r="I69" s="114">
        <v>99.116368233258797</v>
      </c>
      <c r="J69" s="114">
        <v>94.842356461393436</v>
      </c>
      <c r="K69" s="114">
        <v>88.533100988639802</v>
      </c>
      <c r="L69" s="114">
        <v>85.276711067218557</v>
      </c>
      <c r="M69" s="114">
        <v>86.2943329176627</v>
      </c>
      <c r="N69" s="114">
        <v>81.613272405619682</v>
      </c>
      <c r="O69" s="114">
        <v>78.76393122437608</v>
      </c>
      <c r="P69" s="114">
        <v>74.896968192688377</v>
      </c>
      <c r="Q69" s="114">
        <v>70.01238331055653</v>
      </c>
      <c r="R69" s="114">
        <v>68.3841883498459</v>
      </c>
      <c r="S69" s="114">
        <v>67.36656649940177</v>
      </c>
      <c r="T69" s="114">
        <v>66.552469019046498</v>
      </c>
      <c r="U69" s="114">
        <v>64.924274058335854</v>
      </c>
      <c r="V69" s="114">
        <v>62.685505987358745</v>
      </c>
      <c r="W69" s="114">
        <v>63.906652207891717</v>
      </c>
      <c r="X69" s="114">
        <v>63.906652207891717</v>
      </c>
      <c r="Y69" s="114">
        <v>62.278457247181123</v>
      </c>
      <c r="Z69" s="114">
        <v>64.110176577980539</v>
      </c>
      <c r="AA69" s="114">
        <v>67.570090869490599</v>
      </c>
      <c r="AB69" s="114">
        <v>66.959517759224127</v>
      </c>
      <c r="AC69" s="114">
        <v>67.977139609668285</v>
      </c>
      <c r="AD69" s="114">
        <v>69.808858940467701</v>
      </c>
      <c r="AE69" s="114">
        <v>71.233529531089488</v>
      </c>
      <c r="AF69" s="114">
        <v>71.233529531089488</v>
      </c>
      <c r="AG69" s="114">
        <v>71.233529531089488</v>
      </c>
      <c r="AH69" s="114">
        <v>72.047627011444803</v>
      </c>
      <c r="AI69" s="114">
        <v>72.658200121711275</v>
      </c>
      <c r="AJ69" s="114">
        <v>95.282771272381396</v>
      </c>
      <c r="AK69" s="114">
        <v>97.658242024324423</v>
      </c>
      <c r="AL69" s="114">
        <v>101.61735994422943</v>
      </c>
      <c r="AM69" s="114">
        <v>105.04859547481382</v>
      </c>
      <c r="AN69" s="114">
        <v>108.47983100539821</v>
      </c>
      <c r="AO69" s="114">
        <v>111.64712534132222</v>
      </c>
      <c r="AP69" s="114">
        <v>114.02259609326525</v>
      </c>
      <c r="AQ69" s="114">
        <v>116.92594923452894</v>
      </c>
      <c r="AR69" s="114">
        <v>123.26053790637702</v>
      </c>
      <c r="AS69" s="114">
        <v>126.95571463162172</v>
      </c>
      <c r="AT69" s="114">
        <v>130.91483255152679</v>
      </c>
      <c r="AU69" s="114">
        <v>135.92971525007317</v>
      </c>
      <c r="AV69" s="114">
        <v>144.63977467386425</v>
      </c>
      <c r="AW69" s="114">
        <v>150.97436334571233</v>
      </c>
      <c r="AX69" s="114">
        <v>163.9074818840688</v>
      </c>
      <c r="AY69" s="114">
        <v>177.10454161708563</v>
      </c>
      <c r="AZ69" s="114">
        <v>183.96701267825435</v>
      </c>
      <c r="BA69" s="114">
        <v>186.60642462485768</v>
      </c>
      <c r="BB69" s="114">
        <v>188.45401298748004</v>
      </c>
      <c r="BC69" s="114">
        <v>185.81460104087671</v>
      </c>
      <c r="BD69" s="114">
        <v>183.96701267825435</v>
      </c>
      <c r="BE69" s="114">
        <v>182.91124789961302</v>
      </c>
      <c r="BF69" s="114">
        <v>186.07854223553701</v>
      </c>
      <c r="BG69" s="114">
        <v>187.39824820883871</v>
      </c>
      <c r="BH69" s="114">
        <v>185.28671865155604</v>
      </c>
      <c r="BI69" s="114">
        <v>188.45401298748004</v>
      </c>
      <c r="BJ69" s="114">
        <v>188.45401298748004</v>
      </c>
      <c r="BK69" s="114">
        <v>183.96701267825435</v>
      </c>
      <c r="BL69" s="114">
        <v>179.21607117436827</v>
      </c>
      <c r="BM69" s="114">
        <v>175.5208944491236</v>
      </c>
      <c r="BN69" s="114">
        <v>170.50601175057722</v>
      </c>
      <c r="BO69" s="114">
        <v>168.13054099863416</v>
      </c>
      <c r="BP69" s="114">
        <v>164.69930546804983</v>
      </c>
      <c r="BQ69" s="114">
        <v>158.10077560154141</v>
      </c>
      <c r="BR69" s="114">
        <v>155.46136365493803</v>
      </c>
      <c r="BS69" s="114">
        <v>151.76618692969333</v>
      </c>
      <c r="BT69" s="114">
        <v>146.75130423114695</v>
      </c>
      <c r="BU69" s="114">
        <v>143.32006870056256</v>
      </c>
      <c r="BV69" s="114">
        <v>141.20853914327989</v>
      </c>
      <c r="BW69" s="114">
        <v>140.41671555929886</v>
      </c>
      <c r="BX69" s="114">
        <v>141.73642153260056</v>
      </c>
      <c r="BY69" s="114">
        <v>145.95948064716592</v>
      </c>
      <c r="BZ69" s="114">
        <v>150.44648095639164</v>
      </c>
      <c r="CA69" s="114">
        <v>151.502245735033</v>
      </c>
      <c r="CB69" s="114">
        <v>152.294069319014</v>
      </c>
      <c r="CC69" s="114">
        <v>155.72530484959839</v>
      </c>
      <c r="CD69" s="114">
        <v>157.04501082290003</v>
      </c>
      <c r="CE69" s="114">
        <v>157.04501082290003</v>
      </c>
      <c r="CF69" s="114">
        <v>160.21230515882408</v>
      </c>
      <c r="CG69" s="114">
        <v>162.58777591076711</v>
      </c>
      <c r="CH69" s="114">
        <v>164.96324666271019</v>
      </c>
      <c r="CI69" s="114">
        <v>167.60265860931349</v>
      </c>
      <c r="CJ69" s="114">
        <v>125.33995798677812</v>
      </c>
      <c r="CK69" s="114">
        <v>127.66106831986662</v>
      </c>
      <c r="CL69" s="114">
        <v>128.62819762532015</v>
      </c>
      <c r="CM69" s="114">
        <v>129.98217865295507</v>
      </c>
      <c r="CN69" s="114">
        <v>130.1756045140458</v>
      </c>
      <c r="CO69" s="114">
        <v>131.33615968059001</v>
      </c>
      <c r="CP69" s="114">
        <v>132.49671484713429</v>
      </c>
      <c r="CQ69" s="114">
        <v>134.81782518022277</v>
      </c>
      <c r="CR69" s="114">
        <v>137.71921309658336</v>
      </c>
      <c r="CS69" s="114">
        <v>139.46004584639974</v>
      </c>
      <c r="CT69" s="114">
        <v>140.23374929076257</v>
      </c>
      <c r="CU69" s="114">
        <v>141.97458204057895</v>
      </c>
      <c r="CV69" s="114">
        <v>144.48911823475811</v>
      </c>
      <c r="CW69" s="114">
        <v>147.97078373439086</v>
      </c>
      <c r="CX69" s="114">
        <v>152.2261526783864</v>
      </c>
      <c r="CY69" s="114">
        <v>156.86837334456337</v>
      </c>
      <c r="CZ69" s="114">
        <v>159.96318712201469</v>
      </c>
      <c r="DA69" s="114">
        <v>162.47772331619387</v>
      </c>
      <c r="DB69" s="114">
        <v>161.51059401074036</v>
      </c>
      <c r="DC69" s="114">
        <v>161.70401987183106</v>
      </c>
      <c r="DD69" s="114">
        <v>163.83170434382882</v>
      </c>
      <c r="DE69" s="114">
        <v>162.6711491772846</v>
      </c>
      <c r="DF69" s="114">
        <v>158.60920609437974</v>
      </c>
      <c r="DG69" s="114">
        <v>157.4486509278355</v>
      </c>
      <c r="DH69" s="114">
        <v>157.4486509278355</v>
      </c>
      <c r="DI69" s="114">
        <v>155.32096645583772</v>
      </c>
      <c r="DJ69" s="114">
        <v>154.54726301147488</v>
      </c>
      <c r="DK69" s="114">
        <v>154.54726301147488</v>
      </c>
      <c r="DL69" s="114">
        <v>157.64207678892618</v>
      </c>
      <c r="DM69" s="114">
        <v>157.06179920565407</v>
      </c>
      <c r="DN69" s="114">
        <v>155.51439231692842</v>
      </c>
      <c r="DO69" s="114">
        <v>156.86837334456337</v>
      </c>
      <c r="DP69" s="114">
        <v>158.41578023328901</v>
      </c>
      <c r="DQ69" s="114">
        <v>167.11994398237084</v>
      </c>
      <c r="DR69" s="114">
        <v>172.92271981509205</v>
      </c>
      <c r="DS69" s="114">
        <v>173.30957153727346</v>
      </c>
      <c r="DT69" s="114">
        <v>174.276700842727</v>
      </c>
      <c r="DU69" s="114">
        <v>174.47012670381773</v>
      </c>
      <c r="DV69" s="114">
        <v>176.40438531472478</v>
      </c>
      <c r="DW69" s="114">
        <v>176.79123703690618</v>
      </c>
      <c r="DX69" s="114">
        <v>174.08327498163627</v>
      </c>
      <c r="DY69" s="114">
        <v>172.72929395400135</v>
      </c>
      <c r="DZ69" s="114">
        <v>171.76216464854781</v>
      </c>
      <c r="EA69" s="114">
        <v>169.63448017655</v>
      </c>
      <c r="EB69" s="114">
        <v>166.73309226018941</v>
      </c>
    </row>
    <row r="70" spans="1:132" x14ac:dyDescent="0.35">
      <c r="A70" s="114" t="s">
        <v>178</v>
      </c>
      <c r="B70" s="115"/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4">
        <v>0</v>
      </c>
      <c r="O70" s="114">
        <v>0</v>
      </c>
      <c r="P70" s="114">
        <v>0</v>
      </c>
      <c r="Q70" s="114">
        <v>0</v>
      </c>
      <c r="R70" s="114">
        <v>0</v>
      </c>
      <c r="S70" s="114">
        <v>0</v>
      </c>
      <c r="T70" s="114">
        <v>0</v>
      </c>
      <c r="U70" s="114">
        <v>0</v>
      </c>
      <c r="V70" s="114">
        <v>0</v>
      </c>
      <c r="W70" s="114">
        <v>0</v>
      </c>
      <c r="X70" s="114">
        <v>0</v>
      </c>
      <c r="Y70" s="114">
        <v>0</v>
      </c>
      <c r="Z70" s="114">
        <v>0</v>
      </c>
      <c r="AA70" s="114">
        <v>0</v>
      </c>
      <c r="AB70" s="114">
        <v>0</v>
      </c>
      <c r="AC70" s="114">
        <v>0</v>
      </c>
      <c r="AD70" s="114">
        <v>0</v>
      </c>
      <c r="AE70" s="114">
        <v>0</v>
      </c>
      <c r="AF70" s="114">
        <v>0</v>
      </c>
      <c r="AG70" s="114">
        <v>0</v>
      </c>
      <c r="AH70" s="114">
        <v>0</v>
      </c>
      <c r="AI70" s="114">
        <v>0</v>
      </c>
      <c r="AJ70" s="114">
        <v>0</v>
      </c>
      <c r="AK70" s="114">
        <v>0</v>
      </c>
      <c r="AL70" s="114">
        <v>0</v>
      </c>
      <c r="AM70" s="114">
        <v>0</v>
      </c>
      <c r="AN70" s="114">
        <v>0</v>
      </c>
      <c r="AO70" s="114">
        <v>0</v>
      </c>
      <c r="AP70" s="114">
        <v>0</v>
      </c>
      <c r="AQ70" s="114">
        <v>0</v>
      </c>
      <c r="AR70" s="114">
        <v>0</v>
      </c>
      <c r="AS70" s="114">
        <v>0</v>
      </c>
      <c r="AT70" s="114">
        <v>0</v>
      </c>
      <c r="AU70" s="114">
        <v>0</v>
      </c>
      <c r="AV70" s="114">
        <v>0</v>
      </c>
      <c r="AW70" s="114">
        <v>0</v>
      </c>
      <c r="AX70" s="114">
        <v>0</v>
      </c>
      <c r="AY70" s="114">
        <v>0</v>
      </c>
      <c r="AZ70" s="114">
        <v>0</v>
      </c>
      <c r="BA70" s="114">
        <v>0</v>
      </c>
      <c r="BB70" s="114">
        <v>0</v>
      </c>
      <c r="BC70" s="114">
        <v>0</v>
      </c>
      <c r="BD70" s="114">
        <v>0</v>
      </c>
      <c r="BE70" s="114">
        <v>0</v>
      </c>
      <c r="BF70" s="114">
        <v>0</v>
      </c>
      <c r="BG70" s="114">
        <v>0</v>
      </c>
      <c r="BH70" s="114">
        <v>0</v>
      </c>
      <c r="BI70" s="114">
        <v>0</v>
      </c>
      <c r="BJ70" s="114">
        <v>0</v>
      </c>
      <c r="BK70" s="114">
        <v>0</v>
      </c>
      <c r="BL70" s="114">
        <v>0</v>
      </c>
      <c r="BM70" s="114">
        <v>0</v>
      </c>
      <c r="BN70" s="114">
        <v>0</v>
      </c>
      <c r="BO70" s="114">
        <v>0</v>
      </c>
      <c r="BP70" s="114">
        <v>0</v>
      </c>
      <c r="BQ70" s="114">
        <v>0</v>
      </c>
      <c r="BR70" s="114">
        <v>0</v>
      </c>
      <c r="BS70" s="114">
        <v>0</v>
      </c>
      <c r="BT70" s="114">
        <v>0</v>
      </c>
      <c r="BU70" s="114">
        <v>0</v>
      </c>
      <c r="BV70" s="114">
        <v>0</v>
      </c>
      <c r="BW70" s="114">
        <v>0</v>
      </c>
      <c r="BX70" s="114">
        <v>0</v>
      </c>
      <c r="BY70" s="114">
        <v>0</v>
      </c>
      <c r="BZ70" s="114">
        <v>0</v>
      </c>
      <c r="CA70" s="114">
        <v>0</v>
      </c>
      <c r="CB70" s="114">
        <v>0</v>
      </c>
      <c r="CC70" s="114">
        <v>0</v>
      </c>
      <c r="CD70" s="114">
        <v>0</v>
      </c>
      <c r="CE70" s="114">
        <v>0</v>
      </c>
      <c r="CF70" s="114">
        <v>0</v>
      </c>
      <c r="CG70" s="114">
        <v>0</v>
      </c>
      <c r="CH70" s="114">
        <v>0</v>
      </c>
      <c r="CI70" s="114">
        <v>0</v>
      </c>
      <c r="CJ70" s="114">
        <v>0</v>
      </c>
      <c r="CK70" s="114">
        <v>0</v>
      </c>
      <c r="CL70" s="114">
        <v>0</v>
      </c>
      <c r="CM70" s="114">
        <v>0</v>
      </c>
      <c r="CN70" s="114">
        <v>0</v>
      </c>
      <c r="CO70" s="114">
        <v>0</v>
      </c>
      <c r="CP70" s="114">
        <v>0</v>
      </c>
      <c r="CQ70" s="114">
        <v>0</v>
      </c>
      <c r="CR70" s="114">
        <v>0</v>
      </c>
      <c r="CS70" s="114">
        <v>0</v>
      </c>
      <c r="CT70" s="114">
        <v>0</v>
      </c>
      <c r="CU70" s="114">
        <v>0</v>
      </c>
      <c r="CV70" s="114">
        <v>0</v>
      </c>
      <c r="CW70" s="114">
        <v>0</v>
      </c>
      <c r="CX70" s="114">
        <v>0</v>
      </c>
      <c r="CY70" s="114">
        <v>0</v>
      </c>
      <c r="CZ70" s="114">
        <v>0</v>
      </c>
      <c r="DA70" s="114">
        <v>0</v>
      </c>
      <c r="DB70" s="114">
        <v>0</v>
      </c>
      <c r="DC70" s="114">
        <v>0</v>
      </c>
      <c r="DD70" s="114">
        <v>0</v>
      </c>
      <c r="DE70" s="114">
        <v>0</v>
      </c>
      <c r="DF70" s="114">
        <v>0</v>
      </c>
      <c r="DG70" s="114">
        <v>0</v>
      </c>
      <c r="DH70" s="114">
        <v>0</v>
      </c>
      <c r="DI70" s="114">
        <v>0</v>
      </c>
      <c r="DJ70" s="114">
        <v>0</v>
      </c>
      <c r="DK70" s="114">
        <v>0</v>
      </c>
      <c r="DL70" s="114">
        <v>0</v>
      </c>
      <c r="DM70" s="114">
        <v>0</v>
      </c>
      <c r="DN70" s="114">
        <v>0</v>
      </c>
      <c r="DO70" s="114">
        <v>0</v>
      </c>
      <c r="DP70" s="114">
        <v>0</v>
      </c>
      <c r="DQ70" s="114">
        <v>0</v>
      </c>
      <c r="DR70" s="114">
        <v>0</v>
      </c>
      <c r="DS70" s="114">
        <v>0</v>
      </c>
      <c r="DT70" s="114">
        <v>0</v>
      </c>
      <c r="DU70" s="114">
        <v>0</v>
      </c>
      <c r="DV70" s="114">
        <v>0</v>
      </c>
      <c r="DW70" s="114">
        <v>0</v>
      </c>
      <c r="DX70" s="114">
        <v>0</v>
      </c>
      <c r="DY70" s="114">
        <v>0</v>
      </c>
      <c r="DZ70" s="114">
        <v>0</v>
      </c>
      <c r="EA70" s="114">
        <v>0</v>
      </c>
      <c r="EB70" s="114">
        <v>0</v>
      </c>
    </row>
    <row r="71" spans="1:132" x14ac:dyDescent="0.35">
      <c r="A71" s="114" t="s">
        <v>179</v>
      </c>
      <c r="B71" s="115"/>
      <c r="C71" s="114">
        <v>29.816320218013171</v>
      </c>
      <c r="D71" s="114">
        <v>29.30750929279111</v>
      </c>
      <c r="E71" s="114">
        <v>28.747817275046831</v>
      </c>
      <c r="F71" s="114">
        <v>28.646055090002417</v>
      </c>
      <c r="G71" s="114">
        <v>27.272265591902833</v>
      </c>
      <c r="H71" s="114">
        <v>25.898476093803254</v>
      </c>
      <c r="I71" s="114">
        <v>24.779092058314699</v>
      </c>
      <c r="J71" s="114">
        <v>23.710589115348359</v>
      </c>
      <c r="K71" s="114">
        <v>22.133275247159951</v>
      </c>
      <c r="L71" s="114">
        <v>21.319177766804639</v>
      </c>
      <c r="M71" s="114">
        <v>21.573583229415675</v>
      </c>
      <c r="N71" s="114">
        <v>20.403318101404921</v>
      </c>
      <c r="O71" s="114">
        <v>19.69098280609402</v>
      </c>
      <c r="P71" s="114">
        <v>18.724242048172094</v>
      </c>
      <c r="Q71" s="114">
        <v>17.503095827639132</v>
      </c>
      <c r="R71" s="114">
        <v>17.096047087461475</v>
      </c>
      <c r="S71" s="114">
        <v>16.841641624850443</v>
      </c>
      <c r="T71" s="114">
        <v>16.638117254761625</v>
      </c>
      <c r="U71" s="114">
        <v>16.231068514583963</v>
      </c>
      <c r="V71" s="114">
        <v>15.671376496839686</v>
      </c>
      <c r="W71" s="114">
        <v>15.976663051972929</v>
      </c>
      <c r="X71" s="114">
        <v>15.976663051972929</v>
      </c>
      <c r="Y71" s="114">
        <v>15.569614311795281</v>
      </c>
      <c r="Z71" s="114">
        <v>16.027544144495135</v>
      </c>
      <c r="AA71" s="114">
        <v>16.89252271737265</v>
      </c>
      <c r="AB71" s="114">
        <v>16.739879439806032</v>
      </c>
      <c r="AC71" s="114">
        <v>16.994284902417071</v>
      </c>
      <c r="AD71" s="114">
        <v>17.452214735116925</v>
      </c>
      <c r="AE71" s="114">
        <v>17.808382382772372</v>
      </c>
      <c r="AF71" s="114">
        <v>17.808382382772372</v>
      </c>
      <c r="AG71" s="114">
        <v>17.808382382772372</v>
      </c>
      <c r="AH71" s="114">
        <v>18.011906752861201</v>
      </c>
      <c r="AI71" s="114">
        <v>18.164550030427819</v>
      </c>
      <c r="AJ71" s="114">
        <v>23.820692818095349</v>
      </c>
      <c r="AK71" s="114">
        <v>24.414560506081106</v>
      </c>
      <c r="AL71" s="114">
        <v>25.404339986057359</v>
      </c>
      <c r="AM71" s="114">
        <v>26.262148868703456</v>
      </c>
      <c r="AN71" s="114">
        <v>27.119957751349553</v>
      </c>
      <c r="AO71" s="114">
        <v>27.911781335330556</v>
      </c>
      <c r="AP71" s="114">
        <v>28.505649023316312</v>
      </c>
      <c r="AQ71" s="114">
        <v>29.231487308632236</v>
      </c>
      <c r="AR71" s="114">
        <v>30.815134476594256</v>
      </c>
      <c r="AS71" s="114">
        <v>31.738928657905429</v>
      </c>
      <c r="AT71" s="114">
        <v>32.728708137881696</v>
      </c>
      <c r="AU71" s="114">
        <v>33.982428812518293</v>
      </c>
      <c r="AV71" s="114">
        <v>36.159943668466063</v>
      </c>
      <c r="AW71" s="114">
        <v>37.743590836428083</v>
      </c>
      <c r="AX71" s="114">
        <v>40.9768704710172</v>
      </c>
      <c r="AY71" s="114">
        <v>44.276135404271407</v>
      </c>
      <c r="AZ71" s="114">
        <v>45.991753169563587</v>
      </c>
      <c r="BA71" s="114">
        <v>46.65160615621442</v>
      </c>
      <c r="BB71" s="114">
        <v>47.11350324687001</v>
      </c>
      <c r="BC71" s="114">
        <v>46.453650260219177</v>
      </c>
      <c r="BD71" s="114">
        <v>45.991753169563587</v>
      </c>
      <c r="BE71" s="114">
        <v>45.727811974903254</v>
      </c>
      <c r="BF71" s="114">
        <v>46.519635558884254</v>
      </c>
      <c r="BG71" s="114">
        <v>46.849562052209677</v>
      </c>
      <c r="BH71" s="114">
        <v>46.321679662889011</v>
      </c>
      <c r="BI71" s="114">
        <v>47.11350324687001</v>
      </c>
      <c r="BJ71" s="114">
        <v>47.11350324687001</v>
      </c>
      <c r="BK71" s="114">
        <v>45.991753169563587</v>
      </c>
      <c r="BL71" s="114">
        <v>44.804017793592067</v>
      </c>
      <c r="BM71" s="114">
        <v>43.880223612280901</v>
      </c>
      <c r="BN71" s="114">
        <v>42.626502937644304</v>
      </c>
      <c r="BO71" s="114">
        <v>42.03263524965854</v>
      </c>
      <c r="BP71" s="114">
        <v>41.174826367012457</v>
      </c>
      <c r="BQ71" s="114">
        <v>39.525193900385354</v>
      </c>
      <c r="BR71" s="114">
        <v>38.865340913734507</v>
      </c>
      <c r="BS71" s="114">
        <v>37.941546732423333</v>
      </c>
      <c r="BT71" s="114">
        <v>36.687826057786737</v>
      </c>
      <c r="BU71" s="114">
        <v>35.83001717514064</v>
      </c>
      <c r="BV71" s="114">
        <v>35.302134785819973</v>
      </c>
      <c r="BW71" s="114">
        <v>35.104178889824716</v>
      </c>
      <c r="BX71" s="114">
        <v>35.43410538315014</v>
      </c>
      <c r="BY71" s="114">
        <v>36.48987016179148</v>
      </c>
      <c r="BZ71" s="114">
        <v>37.61162023909791</v>
      </c>
      <c r="CA71" s="114">
        <v>37.87556143375825</v>
      </c>
      <c r="CB71" s="114">
        <v>38.0735173297535</v>
      </c>
      <c r="CC71" s="114">
        <v>38.931326212399597</v>
      </c>
      <c r="CD71" s="114">
        <v>39.261252705725006</v>
      </c>
      <c r="CE71" s="114">
        <v>39.261252705725006</v>
      </c>
      <c r="CF71" s="114">
        <v>40.05307628970602</v>
      </c>
      <c r="CG71" s="114">
        <v>40.646943977691777</v>
      </c>
      <c r="CH71" s="114">
        <v>41.240811665677548</v>
      </c>
      <c r="CI71" s="114">
        <v>41.900664652328373</v>
      </c>
      <c r="CJ71" s="114">
        <v>31.334989496694529</v>
      </c>
      <c r="CK71" s="114">
        <v>31.915267079966654</v>
      </c>
      <c r="CL71" s="114">
        <v>32.157049406330039</v>
      </c>
      <c r="CM71" s="114">
        <v>32.495544663238768</v>
      </c>
      <c r="CN71" s="114">
        <v>32.54390112851145</v>
      </c>
      <c r="CO71" s="114">
        <v>32.834039920147504</v>
      </c>
      <c r="CP71" s="114">
        <v>33.124178711783571</v>
      </c>
      <c r="CQ71" s="114">
        <v>33.704456295055692</v>
      </c>
      <c r="CR71" s="114">
        <v>34.42980327414584</v>
      </c>
      <c r="CS71" s="114">
        <v>34.865011461599934</v>
      </c>
      <c r="CT71" s="114">
        <v>35.058437322690644</v>
      </c>
      <c r="CU71" s="114">
        <v>35.493645510144738</v>
      </c>
      <c r="CV71" s="114">
        <v>36.122279558689527</v>
      </c>
      <c r="CW71" s="114">
        <v>36.992695933597716</v>
      </c>
      <c r="CX71" s="114">
        <v>38.0565381695966</v>
      </c>
      <c r="CY71" s="114">
        <v>39.217093336140842</v>
      </c>
      <c r="CZ71" s="114">
        <v>39.990796780503672</v>
      </c>
      <c r="DA71" s="114">
        <v>40.619430829048468</v>
      </c>
      <c r="DB71" s="114">
        <v>40.377648502685091</v>
      </c>
      <c r="DC71" s="114">
        <v>40.426004967957766</v>
      </c>
      <c r="DD71" s="114">
        <v>40.957926085957205</v>
      </c>
      <c r="DE71" s="114">
        <v>40.667787294321151</v>
      </c>
      <c r="DF71" s="114">
        <v>39.652301523594936</v>
      </c>
      <c r="DG71" s="114">
        <v>39.362162731958875</v>
      </c>
      <c r="DH71" s="114">
        <v>39.362162731958875</v>
      </c>
      <c r="DI71" s="114">
        <v>38.83024161395943</v>
      </c>
      <c r="DJ71" s="114">
        <v>38.636815752868721</v>
      </c>
      <c r="DK71" s="114">
        <v>38.636815752868721</v>
      </c>
      <c r="DL71" s="114">
        <v>39.410519197231544</v>
      </c>
      <c r="DM71" s="114">
        <v>39.265449801413517</v>
      </c>
      <c r="DN71" s="114">
        <v>38.878598079232106</v>
      </c>
      <c r="DO71" s="114">
        <v>39.217093336140842</v>
      </c>
      <c r="DP71" s="114">
        <v>39.603945058322253</v>
      </c>
      <c r="DQ71" s="114">
        <v>41.77998599559271</v>
      </c>
      <c r="DR71" s="114">
        <v>43.230679953773013</v>
      </c>
      <c r="DS71" s="114">
        <v>43.327392884318364</v>
      </c>
      <c r="DT71" s="114">
        <v>43.569175210681749</v>
      </c>
      <c r="DU71" s="114">
        <v>43.617531675954432</v>
      </c>
      <c r="DV71" s="114">
        <v>44.101096328681194</v>
      </c>
      <c r="DW71" s="114">
        <v>44.197809259226545</v>
      </c>
      <c r="DX71" s="114">
        <v>43.520818745409066</v>
      </c>
      <c r="DY71" s="114">
        <v>43.182323488500337</v>
      </c>
      <c r="DZ71" s="114">
        <v>42.940541162136952</v>
      </c>
      <c r="EA71" s="114">
        <v>42.4086200441375</v>
      </c>
      <c r="EB71" s="114">
        <v>41.683273065047352</v>
      </c>
    </row>
    <row r="72" spans="1:132" x14ac:dyDescent="0.35">
      <c r="A72" s="114" t="s">
        <v>180</v>
      </c>
      <c r="B72" s="115"/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4">
        <v>0</v>
      </c>
      <c r="N72" s="114">
        <v>0</v>
      </c>
      <c r="O72" s="114">
        <v>0</v>
      </c>
      <c r="P72" s="114">
        <v>0</v>
      </c>
      <c r="Q72" s="114">
        <v>0</v>
      </c>
      <c r="R72" s="114">
        <v>0</v>
      </c>
      <c r="S72" s="114">
        <v>0</v>
      </c>
      <c r="T72" s="114">
        <v>0</v>
      </c>
      <c r="U72" s="114">
        <v>0</v>
      </c>
      <c r="V72" s="114">
        <v>0</v>
      </c>
      <c r="W72" s="114">
        <v>0</v>
      </c>
      <c r="X72" s="114">
        <v>0</v>
      </c>
      <c r="Y72" s="114">
        <v>0</v>
      </c>
      <c r="Z72" s="114">
        <v>0</v>
      </c>
      <c r="AA72" s="114">
        <v>0</v>
      </c>
      <c r="AB72" s="114">
        <v>0</v>
      </c>
      <c r="AC72" s="114">
        <v>0</v>
      </c>
      <c r="AD72" s="114">
        <v>0</v>
      </c>
      <c r="AE72" s="114">
        <v>0</v>
      </c>
      <c r="AF72" s="114">
        <v>0</v>
      </c>
      <c r="AG72" s="114">
        <v>0</v>
      </c>
      <c r="AH72" s="114">
        <v>0</v>
      </c>
      <c r="AI72" s="114">
        <v>0</v>
      </c>
      <c r="AJ72" s="114">
        <v>0</v>
      </c>
      <c r="AK72" s="114">
        <v>0</v>
      </c>
      <c r="AL72" s="114">
        <v>0</v>
      </c>
      <c r="AM72" s="114">
        <v>0</v>
      </c>
      <c r="AN72" s="114">
        <v>0</v>
      </c>
      <c r="AO72" s="114">
        <v>0</v>
      </c>
      <c r="AP72" s="114">
        <v>0</v>
      </c>
      <c r="AQ72" s="114">
        <v>0</v>
      </c>
      <c r="AR72" s="114">
        <v>0</v>
      </c>
      <c r="AS72" s="114">
        <v>0</v>
      </c>
      <c r="AT72" s="114">
        <v>0</v>
      </c>
      <c r="AU72" s="114">
        <v>0</v>
      </c>
      <c r="AV72" s="114">
        <v>0</v>
      </c>
      <c r="AW72" s="114">
        <v>0</v>
      </c>
      <c r="AX72" s="114">
        <v>0</v>
      </c>
      <c r="AY72" s="114">
        <v>0</v>
      </c>
      <c r="AZ72" s="114">
        <v>0</v>
      </c>
      <c r="BA72" s="114">
        <v>0</v>
      </c>
      <c r="BB72" s="114">
        <v>0</v>
      </c>
      <c r="BC72" s="114">
        <v>0</v>
      </c>
      <c r="BD72" s="114">
        <v>0</v>
      </c>
      <c r="BE72" s="114">
        <v>0</v>
      </c>
      <c r="BF72" s="114">
        <v>0</v>
      </c>
      <c r="BG72" s="114">
        <v>0</v>
      </c>
      <c r="BH72" s="114">
        <v>0</v>
      </c>
      <c r="BI72" s="114">
        <v>0</v>
      </c>
      <c r="BJ72" s="114">
        <v>0</v>
      </c>
      <c r="BK72" s="114">
        <v>0</v>
      </c>
      <c r="BL72" s="114">
        <v>0</v>
      </c>
      <c r="BM72" s="114">
        <v>0</v>
      </c>
      <c r="BN72" s="114">
        <v>0</v>
      </c>
      <c r="BO72" s="114">
        <v>0</v>
      </c>
      <c r="BP72" s="114">
        <v>0</v>
      </c>
      <c r="BQ72" s="114">
        <v>0</v>
      </c>
      <c r="BR72" s="114">
        <v>0</v>
      </c>
      <c r="BS72" s="114">
        <v>0</v>
      </c>
      <c r="BT72" s="114">
        <v>0</v>
      </c>
      <c r="BU72" s="114">
        <v>0</v>
      </c>
      <c r="BV72" s="114">
        <v>0</v>
      </c>
      <c r="BW72" s="114">
        <v>0</v>
      </c>
      <c r="BX72" s="114">
        <v>0</v>
      </c>
      <c r="BY72" s="114">
        <v>0</v>
      </c>
      <c r="BZ72" s="114">
        <v>0</v>
      </c>
      <c r="CA72" s="114">
        <v>0</v>
      </c>
      <c r="CB72" s="114">
        <v>0</v>
      </c>
      <c r="CC72" s="114">
        <v>0</v>
      </c>
      <c r="CD72" s="114">
        <v>0</v>
      </c>
      <c r="CE72" s="114">
        <v>0</v>
      </c>
      <c r="CF72" s="114">
        <v>0</v>
      </c>
      <c r="CG72" s="114">
        <v>0</v>
      </c>
      <c r="CH72" s="114">
        <v>0</v>
      </c>
      <c r="CI72" s="114">
        <v>0</v>
      </c>
      <c r="CJ72" s="114">
        <v>0</v>
      </c>
      <c r="CK72" s="114">
        <v>0</v>
      </c>
      <c r="CL72" s="114">
        <v>0</v>
      </c>
      <c r="CM72" s="114">
        <v>0</v>
      </c>
      <c r="CN72" s="114">
        <v>0</v>
      </c>
      <c r="CO72" s="114">
        <v>0</v>
      </c>
      <c r="CP72" s="114">
        <v>0</v>
      </c>
      <c r="CQ72" s="114">
        <v>0</v>
      </c>
      <c r="CR72" s="114">
        <v>0</v>
      </c>
      <c r="CS72" s="114">
        <v>0</v>
      </c>
      <c r="CT72" s="114">
        <v>0</v>
      </c>
      <c r="CU72" s="114">
        <v>0</v>
      </c>
      <c r="CV72" s="114">
        <v>0</v>
      </c>
      <c r="CW72" s="114">
        <v>0</v>
      </c>
      <c r="CX72" s="114">
        <v>0</v>
      </c>
      <c r="CY72" s="114">
        <v>0</v>
      </c>
      <c r="CZ72" s="114">
        <v>0</v>
      </c>
      <c r="DA72" s="114">
        <v>0</v>
      </c>
      <c r="DB72" s="114">
        <v>0</v>
      </c>
      <c r="DC72" s="114">
        <v>0</v>
      </c>
      <c r="DD72" s="114">
        <v>0</v>
      </c>
      <c r="DE72" s="114">
        <v>0</v>
      </c>
      <c r="DF72" s="114">
        <v>0</v>
      </c>
      <c r="DG72" s="114">
        <v>0</v>
      </c>
      <c r="DH72" s="114">
        <v>0</v>
      </c>
      <c r="DI72" s="114">
        <v>0</v>
      </c>
      <c r="DJ72" s="114">
        <v>0</v>
      </c>
      <c r="DK72" s="114">
        <v>0</v>
      </c>
      <c r="DL72" s="114">
        <v>0</v>
      </c>
      <c r="DM72" s="114">
        <v>0</v>
      </c>
      <c r="DN72" s="114">
        <v>0</v>
      </c>
      <c r="DO72" s="114">
        <v>0</v>
      </c>
      <c r="DP72" s="114">
        <v>0</v>
      </c>
      <c r="DQ72" s="114">
        <v>0</v>
      </c>
      <c r="DR72" s="114">
        <v>0</v>
      </c>
      <c r="DS72" s="114">
        <v>0</v>
      </c>
      <c r="DT72" s="114">
        <v>0</v>
      </c>
      <c r="DU72" s="114">
        <v>0</v>
      </c>
      <c r="DV72" s="114">
        <v>0</v>
      </c>
      <c r="DW72" s="114">
        <v>0</v>
      </c>
      <c r="DX72" s="114">
        <v>0</v>
      </c>
      <c r="DY72" s="114">
        <v>0</v>
      </c>
      <c r="DZ72" s="114">
        <v>0</v>
      </c>
      <c r="EA72" s="114">
        <v>0</v>
      </c>
      <c r="EB72" s="114">
        <v>0</v>
      </c>
    </row>
    <row r="73" spans="1:132" x14ac:dyDescent="0.35">
      <c r="A73" s="114" t="s">
        <v>181</v>
      </c>
      <c r="B73" s="115"/>
      <c r="C73" s="114">
        <v>0</v>
      </c>
      <c r="D73" s="114">
        <v>0</v>
      </c>
      <c r="E73" s="114">
        <v>0</v>
      </c>
      <c r="F73" s="114">
        <v>0</v>
      </c>
      <c r="G73" s="114">
        <v>0</v>
      </c>
      <c r="H73" s="114">
        <v>0</v>
      </c>
      <c r="I73" s="114">
        <v>0</v>
      </c>
      <c r="J73" s="114">
        <v>0</v>
      </c>
      <c r="K73" s="114">
        <v>0</v>
      </c>
      <c r="L73" s="114">
        <v>0</v>
      </c>
      <c r="M73" s="114">
        <v>0</v>
      </c>
      <c r="N73" s="114">
        <v>0</v>
      </c>
      <c r="O73" s="114">
        <v>0</v>
      </c>
      <c r="P73" s="114">
        <v>0</v>
      </c>
      <c r="Q73" s="114">
        <v>0</v>
      </c>
      <c r="R73" s="114">
        <v>0</v>
      </c>
      <c r="S73" s="114">
        <v>0</v>
      </c>
      <c r="T73" s="114">
        <v>0</v>
      </c>
      <c r="U73" s="114">
        <v>0</v>
      </c>
      <c r="V73" s="114">
        <v>0</v>
      </c>
      <c r="W73" s="114">
        <v>0</v>
      </c>
      <c r="X73" s="114">
        <v>0</v>
      </c>
      <c r="Y73" s="114">
        <v>0</v>
      </c>
      <c r="Z73" s="114">
        <v>0</v>
      </c>
      <c r="AA73" s="114">
        <v>0</v>
      </c>
      <c r="AB73" s="114">
        <v>0</v>
      </c>
      <c r="AC73" s="114">
        <v>0</v>
      </c>
      <c r="AD73" s="114">
        <v>0</v>
      </c>
      <c r="AE73" s="114">
        <v>0</v>
      </c>
      <c r="AF73" s="114">
        <v>0</v>
      </c>
      <c r="AG73" s="114">
        <v>0</v>
      </c>
      <c r="AH73" s="114">
        <v>0</v>
      </c>
      <c r="AI73" s="114">
        <v>0</v>
      </c>
      <c r="AJ73" s="114">
        <v>0</v>
      </c>
      <c r="AK73" s="114">
        <v>0</v>
      </c>
      <c r="AL73" s="114">
        <v>0</v>
      </c>
      <c r="AM73" s="114">
        <v>0</v>
      </c>
      <c r="AN73" s="114">
        <v>0</v>
      </c>
      <c r="AO73" s="114">
        <v>0</v>
      </c>
      <c r="AP73" s="114">
        <v>0</v>
      </c>
      <c r="AQ73" s="114">
        <v>0</v>
      </c>
      <c r="AR73" s="114">
        <v>0</v>
      </c>
      <c r="AS73" s="114">
        <v>0</v>
      </c>
      <c r="AT73" s="114">
        <v>0</v>
      </c>
      <c r="AU73" s="114">
        <v>0</v>
      </c>
      <c r="AV73" s="114">
        <v>0</v>
      </c>
      <c r="AW73" s="114">
        <v>0</v>
      </c>
      <c r="AX73" s="114">
        <v>0</v>
      </c>
      <c r="AY73" s="114">
        <v>0</v>
      </c>
      <c r="AZ73" s="114">
        <v>0</v>
      </c>
      <c r="BA73" s="114">
        <v>0</v>
      </c>
      <c r="BB73" s="114">
        <v>0</v>
      </c>
      <c r="BC73" s="114">
        <v>0</v>
      </c>
      <c r="BD73" s="114">
        <v>0</v>
      </c>
      <c r="BE73" s="114">
        <v>0</v>
      </c>
      <c r="BF73" s="114">
        <v>0</v>
      </c>
      <c r="BG73" s="114">
        <v>0</v>
      </c>
      <c r="BH73" s="114">
        <v>0</v>
      </c>
      <c r="BI73" s="114">
        <v>0</v>
      </c>
      <c r="BJ73" s="114">
        <v>0</v>
      </c>
      <c r="BK73" s="114">
        <v>0</v>
      </c>
      <c r="BL73" s="114">
        <v>0</v>
      </c>
      <c r="BM73" s="114">
        <v>0</v>
      </c>
      <c r="BN73" s="114">
        <v>0</v>
      </c>
      <c r="BO73" s="114">
        <v>0</v>
      </c>
      <c r="BP73" s="114">
        <v>0</v>
      </c>
      <c r="BQ73" s="114">
        <v>0</v>
      </c>
      <c r="BR73" s="114">
        <v>0</v>
      </c>
      <c r="BS73" s="114">
        <v>0</v>
      </c>
      <c r="BT73" s="114">
        <v>0</v>
      </c>
      <c r="BU73" s="114">
        <v>0</v>
      </c>
      <c r="BV73" s="114">
        <v>0</v>
      </c>
      <c r="BW73" s="114">
        <v>0</v>
      </c>
      <c r="BX73" s="114">
        <v>0</v>
      </c>
      <c r="BY73" s="114">
        <v>0</v>
      </c>
      <c r="BZ73" s="114">
        <v>0</v>
      </c>
      <c r="CA73" s="114">
        <v>0</v>
      </c>
      <c r="CB73" s="114">
        <v>0</v>
      </c>
      <c r="CC73" s="114">
        <v>0</v>
      </c>
      <c r="CD73" s="114">
        <v>0</v>
      </c>
      <c r="CE73" s="114">
        <v>0</v>
      </c>
      <c r="CF73" s="114">
        <v>0</v>
      </c>
      <c r="CG73" s="114">
        <v>0</v>
      </c>
      <c r="CH73" s="114">
        <v>0</v>
      </c>
      <c r="CI73" s="114">
        <v>0</v>
      </c>
      <c r="CJ73" s="114">
        <v>0</v>
      </c>
      <c r="CK73" s="114">
        <v>0</v>
      </c>
      <c r="CL73" s="114">
        <v>0</v>
      </c>
      <c r="CM73" s="114">
        <v>0</v>
      </c>
      <c r="CN73" s="114">
        <v>0</v>
      </c>
      <c r="CO73" s="114">
        <v>0</v>
      </c>
      <c r="CP73" s="114">
        <v>0</v>
      </c>
      <c r="CQ73" s="114">
        <v>0</v>
      </c>
      <c r="CR73" s="114">
        <v>0</v>
      </c>
      <c r="CS73" s="114">
        <v>0</v>
      </c>
      <c r="CT73" s="114">
        <v>0</v>
      </c>
      <c r="CU73" s="114">
        <v>0</v>
      </c>
      <c r="CV73" s="114">
        <v>0</v>
      </c>
      <c r="CW73" s="114">
        <v>0</v>
      </c>
      <c r="CX73" s="114">
        <v>0</v>
      </c>
      <c r="CY73" s="114">
        <v>0</v>
      </c>
      <c r="CZ73" s="114">
        <v>0</v>
      </c>
      <c r="DA73" s="114">
        <v>0</v>
      </c>
      <c r="DB73" s="114">
        <v>0</v>
      </c>
      <c r="DC73" s="114">
        <v>0</v>
      </c>
      <c r="DD73" s="114">
        <v>0</v>
      </c>
      <c r="DE73" s="114">
        <v>0</v>
      </c>
      <c r="DF73" s="114">
        <v>0</v>
      </c>
      <c r="DG73" s="114">
        <v>0</v>
      </c>
      <c r="DH73" s="114">
        <v>0</v>
      </c>
      <c r="DI73" s="114">
        <v>0</v>
      </c>
      <c r="DJ73" s="114">
        <v>0</v>
      </c>
      <c r="DK73" s="114">
        <v>0</v>
      </c>
      <c r="DL73" s="114">
        <v>0</v>
      </c>
      <c r="DM73" s="114">
        <v>0</v>
      </c>
      <c r="DN73" s="114">
        <v>0</v>
      </c>
      <c r="DO73" s="114">
        <v>0</v>
      </c>
      <c r="DP73" s="114">
        <v>0</v>
      </c>
      <c r="DQ73" s="114">
        <v>0</v>
      </c>
      <c r="DR73" s="114">
        <v>0</v>
      </c>
      <c r="DS73" s="114">
        <v>0</v>
      </c>
      <c r="DT73" s="114">
        <v>0</v>
      </c>
      <c r="DU73" s="114">
        <v>0</v>
      </c>
      <c r="DV73" s="114">
        <v>0</v>
      </c>
      <c r="DW73" s="114">
        <v>0</v>
      </c>
      <c r="DX73" s="114">
        <v>0</v>
      </c>
      <c r="DY73" s="114">
        <v>0</v>
      </c>
      <c r="DZ73" s="114">
        <v>0</v>
      </c>
      <c r="EA73" s="114">
        <v>0</v>
      </c>
      <c r="EB73" s="114">
        <v>0</v>
      </c>
    </row>
    <row r="74" spans="1:132" x14ac:dyDescent="0.35">
      <c r="A74" s="114" t="s">
        <v>182</v>
      </c>
      <c r="B74" s="115"/>
      <c r="C74" s="114">
        <v>313.07136228913828</v>
      </c>
      <c r="D74" s="114">
        <v>307.7288475743066</v>
      </c>
      <c r="E74" s="114">
        <v>301.85208138799169</v>
      </c>
      <c r="F74" s="114">
        <v>300.78357844502534</v>
      </c>
      <c r="G74" s="114">
        <v>286.35878871497971</v>
      </c>
      <c r="H74" s="114">
        <v>271.93399898493408</v>
      </c>
      <c r="I74" s="114">
        <v>260.18046661230437</v>
      </c>
      <c r="J74" s="114">
        <v>248.96118571115778</v>
      </c>
      <c r="K74" s="114">
        <v>232.39939009517943</v>
      </c>
      <c r="L74" s="114">
        <v>223.85136655144871</v>
      </c>
      <c r="M74" s="114">
        <v>226.52262390886457</v>
      </c>
      <c r="N74" s="114">
        <v>214.23484006475164</v>
      </c>
      <c r="O74" s="114">
        <v>206.75531946398723</v>
      </c>
      <c r="P74" s="114">
        <v>196.60454150580699</v>
      </c>
      <c r="Q74" s="114">
        <v>183.78250619021088</v>
      </c>
      <c r="R74" s="114">
        <v>179.50849441834549</v>
      </c>
      <c r="S74" s="114">
        <v>176.83723706092965</v>
      </c>
      <c r="T74" s="114">
        <v>174.70023117499699</v>
      </c>
      <c r="U74" s="114">
        <v>170.4262194031316</v>
      </c>
      <c r="V74" s="114">
        <v>164.54945321681672</v>
      </c>
      <c r="W74" s="114">
        <v>167.75496204571576</v>
      </c>
      <c r="X74" s="114">
        <v>167.75496204571576</v>
      </c>
      <c r="Y74" s="114">
        <v>163.48095027385037</v>
      </c>
      <c r="Z74" s="114">
        <v>168.28921351719893</v>
      </c>
      <c r="AA74" s="114">
        <v>177.37148853241283</v>
      </c>
      <c r="AB74" s="114">
        <v>175.76873411796331</v>
      </c>
      <c r="AC74" s="114">
        <v>178.43999147537917</v>
      </c>
      <c r="AD74" s="114">
        <v>183.24825471872771</v>
      </c>
      <c r="AE74" s="114">
        <v>186.98801501910989</v>
      </c>
      <c r="AF74" s="114">
        <v>186.98801501910989</v>
      </c>
      <c r="AG74" s="114">
        <v>186.98801501910989</v>
      </c>
      <c r="AH74" s="114">
        <v>189.12502090504259</v>
      </c>
      <c r="AI74" s="114">
        <v>190.72777531949211</v>
      </c>
      <c r="AJ74" s="114">
        <v>250.1172745900011</v>
      </c>
      <c r="AK74" s="114">
        <v>256.35288531385157</v>
      </c>
      <c r="AL74" s="114">
        <v>266.74556985360226</v>
      </c>
      <c r="AM74" s="114">
        <v>275.75256312138623</v>
      </c>
      <c r="AN74" s="114">
        <v>284.7595563891702</v>
      </c>
      <c r="AO74" s="114">
        <v>293.07370402097081</v>
      </c>
      <c r="AP74" s="114">
        <v>299.30931474482128</v>
      </c>
      <c r="AQ74" s="114">
        <v>306.93061674063853</v>
      </c>
      <c r="AR74" s="114">
        <v>323.55891200423969</v>
      </c>
      <c r="AS74" s="114">
        <v>333.25875090800702</v>
      </c>
      <c r="AT74" s="114">
        <v>343.65143544775771</v>
      </c>
      <c r="AU74" s="114">
        <v>356.81550253144201</v>
      </c>
      <c r="AV74" s="114">
        <v>379.67940851889364</v>
      </c>
      <c r="AW74" s="114">
        <v>396.3077037824948</v>
      </c>
      <c r="AX74" s="114">
        <v>430.25713994568054</v>
      </c>
      <c r="AY74" s="114">
        <v>464.89942174484969</v>
      </c>
      <c r="AZ74" s="114">
        <v>482.91340828041763</v>
      </c>
      <c r="BA74" s="114">
        <v>489.84186464025146</v>
      </c>
      <c r="BB74" s="114">
        <v>494.69178409213515</v>
      </c>
      <c r="BC74" s="114">
        <v>487.76332773230132</v>
      </c>
      <c r="BD74" s="114">
        <v>482.91340828041763</v>
      </c>
      <c r="BE74" s="114">
        <v>480.14202573648413</v>
      </c>
      <c r="BF74" s="114">
        <v>488.45617336828474</v>
      </c>
      <c r="BG74" s="114">
        <v>491.9204015482016</v>
      </c>
      <c r="BH74" s="114">
        <v>486.37763646033454</v>
      </c>
      <c r="BI74" s="114">
        <v>494.69178409213515</v>
      </c>
      <c r="BJ74" s="114">
        <v>494.69178409213515</v>
      </c>
      <c r="BK74" s="114">
        <v>482.91340828041763</v>
      </c>
      <c r="BL74" s="114">
        <v>470.4421868327168</v>
      </c>
      <c r="BM74" s="114">
        <v>460.74234792894941</v>
      </c>
      <c r="BN74" s="114">
        <v>447.57828084526511</v>
      </c>
      <c r="BO74" s="114">
        <v>441.3426701214147</v>
      </c>
      <c r="BP74" s="114">
        <v>432.33567685363073</v>
      </c>
      <c r="BQ74" s="114">
        <v>415.01453595404615</v>
      </c>
      <c r="BR74" s="114">
        <v>408.08607959421232</v>
      </c>
      <c r="BS74" s="114">
        <v>398.38624069044499</v>
      </c>
      <c r="BT74" s="114">
        <v>385.22217360676075</v>
      </c>
      <c r="BU74" s="114">
        <v>376.21518033897678</v>
      </c>
      <c r="BV74" s="114">
        <v>370.67241525110967</v>
      </c>
      <c r="BW74" s="114">
        <v>368.59387834315947</v>
      </c>
      <c r="BX74" s="114">
        <v>372.05810652307645</v>
      </c>
      <c r="BY74" s="114">
        <v>383.14363669881055</v>
      </c>
      <c r="BZ74" s="114">
        <v>394.92201251052802</v>
      </c>
      <c r="CA74" s="114">
        <v>397.69339505446158</v>
      </c>
      <c r="CB74" s="114">
        <v>399.77193196241177</v>
      </c>
      <c r="CC74" s="114">
        <v>408.77892523019574</v>
      </c>
      <c r="CD74" s="114">
        <v>412.2431534101126</v>
      </c>
      <c r="CE74" s="114">
        <v>412.2431534101126</v>
      </c>
      <c r="CF74" s="114">
        <v>420.55730104191321</v>
      </c>
      <c r="CG74" s="114">
        <v>426.79291176576368</v>
      </c>
      <c r="CH74" s="114">
        <v>433.02852248961409</v>
      </c>
      <c r="CI74" s="114">
        <v>439.95697884944792</v>
      </c>
      <c r="CJ74" s="114">
        <v>329.01738971529255</v>
      </c>
      <c r="CK74" s="114">
        <v>335.11030433964982</v>
      </c>
      <c r="CL74" s="114">
        <v>337.64901876646536</v>
      </c>
      <c r="CM74" s="114">
        <v>341.20321896400708</v>
      </c>
      <c r="CN74" s="114">
        <v>341.71096184937022</v>
      </c>
      <c r="CO74" s="114">
        <v>344.75741916154885</v>
      </c>
      <c r="CP74" s="114">
        <v>347.80387647372748</v>
      </c>
      <c r="CQ74" s="114">
        <v>353.89679109808475</v>
      </c>
      <c r="CR74" s="114">
        <v>361.51293437853133</v>
      </c>
      <c r="CS74" s="114">
        <v>366.08262034679927</v>
      </c>
      <c r="CT74" s="114">
        <v>368.11359188825173</v>
      </c>
      <c r="CU74" s="114">
        <v>372.68327785651962</v>
      </c>
      <c r="CV74" s="114">
        <v>379.28393536624003</v>
      </c>
      <c r="CW74" s="114">
        <v>388.42330730277592</v>
      </c>
      <c r="CX74" s="114">
        <v>399.59365078076428</v>
      </c>
      <c r="CY74" s="114">
        <v>411.7794800294788</v>
      </c>
      <c r="CZ74" s="114">
        <v>419.90336619528853</v>
      </c>
      <c r="DA74" s="114">
        <v>426.50402370500888</v>
      </c>
      <c r="DB74" s="114">
        <v>423.96530927819333</v>
      </c>
      <c r="DC74" s="114">
        <v>424.47305216355647</v>
      </c>
      <c r="DD74" s="114">
        <v>430.05822390255059</v>
      </c>
      <c r="DE74" s="114">
        <v>427.01176659037202</v>
      </c>
      <c r="DF74" s="114">
        <v>416.34916599774675</v>
      </c>
      <c r="DG74" s="114">
        <v>413.30270868556812</v>
      </c>
      <c r="DH74" s="114">
        <v>413.30270868556812</v>
      </c>
      <c r="DI74" s="114">
        <v>407.71753694657394</v>
      </c>
      <c r="DJ74" s="114">
        <v>405.68656540512154</v>
      </c>
      <c r="DK74" s="114">
        <v>405.68656540512154</v>
      </c>
      <c r="DL74" s="114">
        <v>413.81045157093126</v>
      </c>
      <c r="DM74" s="114">
        <v>412.28722291484189</v>
      </c>
      <c r="DN74" s="114">
        <v>408.22527983193709</v>
      </c>
      <c r="DO74" s="114">
        <v>411.7794800294788</v>
      </c>
      <c r="DP74" s="114">
        <v>415.84142311238361</v>
      </c>
      <c r="DQ74" s="114">
        <v>438.6898529537234</v>
      </c>
      <c r="DR74" s="114">
        <v>453.92213951461656</v>
      </c>
      <c r="DS74" s="114">
        <v>454.93762528534279</v>
      </c>
      <c r="DT74" s="114">
        <v>457.47633971215834</v>
      </c>
      <c r="DU74" s="114">
        <v>457.98408259752142</v>
      </c>
      <c r="DV74" s="114">
        <v>463.06151145115251</v>
      </c>
      <c r="DW74" s="114">
        <v>464.07699722187868</v>
      </c>
      <c r="DX74" s="114">
        <v>456.96859682679525</v>
      </c>
      <c r="DY74" s="114">
        <v>453.41439662925347</v>
      </c>
      <c r="DZ74" s="114">
        <v>450.87568220243793</v>
      </c>
      <c r="EA74" s="114">
        <v>445.29051046344381</v>
      </c>
      <c r="EB74" s="114">
        <v>437.67436718299717</v>
      </c>
    </row>
    <row r="75" spans="1:132" x14ac:dyDescent="0.35">
      <c r="A75" s="114" t="s">
        <v>183</v>
      </c>
      <c r="B75" s="115"/>
      <c r="C75" s="114">
        <v>163.98976119907243</v>
      </c>
      <c r="D75" s="114">
        <v>161.19130111035108</v>
      </c>
      <c r="E75" s="114">
        <v>158.11299501275755</v>
      </c>
      <c r="F75" s="114">
        <v>157.55330299501327</v>
      </c>
      <c r="G75" s="114">
        <v>149.9974607554656</v>
      </c>
      <c r="H75" s="114">
        <v>142.4416185159179</v>
      </c>
      <c r="I75" s="114">
        <v>136.28500632073084</v>
      </c>
      <c r="J75" s="114">
        <v>130.40824013441596</v>
      </c>
      <c r="K75" s="114">
        <v>121.73301385937971</v>
      </c>
      <c r="L75" s="114">
        <v>117.25547771742553</v>
      </c>
      <c r="M75" s="114">
        <v>118.6547077617862</v>
      </c>
      <c r="N75" s="114">
        <v>112.21824955772703</v>
      </c>
      <c r="O75" s="114">
        <v>108.30040543351711</v>
      </c>
      <c r="P75" s="114">
        <v>102.98333126494651</v>
      </c>
      <c r="Q75" s="114">
        <v>96.267027052015209</v>
      </c>
      <c r="R75" s="114">
        <v>94.028258981038121</v>
      </c>
      <c r="S75" s="114">
        <v>92.629028936677429</v>
      </c>
      <c r="T75" s="114">
        <v>91.509644901188921</v>
      </c>
      <c r="U75" s="114">
        <v>89.27087683021179</v>
      </c>
      <c r="V75" s="114">
        <v>86.192570732618279</v>
      </c>
      <c r="W75" s="114">
        <v>87.871646785851112</v>
      </c>
      <c r="X75" s="114">
        <v>87.871646785851112</v>
      </c>
      <c r="Y75" s="114">
        <v>85.632878714874039</v>
      </c>
      <c r="Z75" s="114">
        <v>88.151492794723239</v>
      </c>
      <c r="AA75" s="114">
        <v>92.90887494554957</v>
      </c>
      <c r="AB75" s="114">
        <v>92.069336918933175</v>
      </c>
      <c r="AC75" s="114">
        <v>93.468566963293895</v>
      </c>
      <c r="AD75" s="114">
        <v>95.987181043143082</v>
      </c>
      <c r="AE75" s="114">
        <v>97.946103105248042</v>
      </c>
      <c r="AF75" s="114">
        <v>97.946103105248042</v>
      </c>
      <c r="AG75" s="114">
        <v>97.946103105248042</v>
      </c>
      <c r="AH75" s="114">
        <v>99.065487140736607</v>
      </c>
      <c r="AI75" s="114">
        <v>99.905025167353003</v>
      </c>
      <c r="AJ75" s="114">
        <v>131.0138104995244</v>
      </c>
      <c r="AK75" s="114">
        <v>134.28008278344609</v>
      </c>
      <c r="AL75" s="114">
        <v>139.72386992331548</v>
      </c>
      <c r="AM75" s="114">
        <v>144.44181877786903</v>
      </c>
      <c r="AN75" s="114">
        <v>149.15976763242256</v>
      </c>
      <c r="AO75" s="114">
        <v>153.51479734431805</v>
      </c>
      <c r="AP75" s="114">
        <v>156.78106962823972</v>
      </c>
      <c r="AQ75" s="114">
        <v>160.77318019747727</v>
      </c>
      <c r="AR75" s="114">
        <v>169.48323962126841</v>
      </c>
      <c r="AS75" s="114">
        <v>174.56410761847985</v>
      </c>
      <c r="AT75" s="114">
        <v>180.00789475834932</v>
      </c>
      <c r="AU75" s="114">
        <v>186.90335846885063</v>
      </c>
      <c r="AV75" s="114">
        <v>198.87969017656334</v>
      </c>
      <c r="AW75" s="114">
        <v>207.58974960035442</v>
      </c>
      <c r="AX75" s="114">
        <v>225.37278759059461</v>
      </c>
      <c r="AY75" s="114">
        <v>243.51874472349272</v>
      </c>
      <c r="AZ75" s="114">
        <v>252.95464243259974</v>
      </c>
      <c r="BA75" s="114">
        <v>256.58383385917932</v>
      </c>
      <c r="BB75" s="114">
        <v>259.12426785778507</v>
      </c>
      <c r="BC75" s="114">
        <v>255.49507643120546</v>
      </c>
      <c r="BD75" s="114">
        <v>252.95464243259974</v>
      </c>
      <c r="BE75" s="114">
        <v>251.50296586196788</v>
      </c>
      <c r="BF75" s="114">
        <v>255.85799557386341</v>
      </c>
      <c r="BG75" s="114">
        <v>257.67259128715318</v>
      </c>
      <c r="BH75" s="114">
        <v>254.76923814588952</v>
      </c>
      <c r="BI75" s="114">
        <v>259.12426785778507</v>
      </c>
      <c r="BJ75" s="114">
        <v>259.12426785778507</v>
      </c>
      <c r="BK75" s="114">
        <v>252.95464243259974</v>
      </c>
      <c r="BL75" s="114">
        <v>246.42209786475641</v>
      </c>
      <c r="BM75" s="114">
        <v>241.34122986754494</v>
      </c>
      <c r="BN75" s="114">
        <v>234.44576615704366</v>
      </c>
      <c r="BO75" s="114">
        <v>231.17949387312197</v>
      </c>
      <c r="BP75" s="114">
        <v>226.4615450185685</v>
      </c>
      <c r="BQ75" s="114">
        <v>217.38856645211945</v>
      </c>
      <c r="BR75" s="114">
        <v>213.75937502553978</v>
      </c>
      <c r="BS75" s="114">
        <v>208.67850702832831</v>
      </c>
      <c r="BT75" s="114">
        <v>201.78304331782704</v>
      </c>
      <c r="BU75" s="114">
        <v>197.06509446327351</v>
      </c>
      <c r="BV75" s="114">
        <v>194.16174132200982</v>
      </c>
      <c r="BW75" s="114">
        <v>193.07298389403593</v>
      </c>
      <c r="BX75" s="114">
        <v>194.88757960732576</v>
      </c>
      <c r="BY75" s="114">
        <v>200.69428588985315</v>
      </c>
      <c r="BZ75" s="114">
        <v>206.86391131503851</v>
      </c>
      <c r="CA75" s="114">
        <v>208.31558788567037</v>
      </c>
      <c r="CB75" s="114">
        <v>209.40434531364423</v>
      </c>
      <c r="CC75" s="114">
        <v>214.12229416819778</v>
      </c>
      <c r="CD75" s="114">
        <v>215.93688988148756</v>
      </c>
      <c r="CE75" s="114">
        <v>215.93688988148756</v>
      </c>
      <c r="CF75" s="114">
        <v>220.29191959338311</v>
      </c>
      <c r="CG75" s="114">
        <v>223.55819187730478</v>
      </c>
      <c r="CH75" s="114">
        <v>226.82446416122647</v>
      </c>
      <c r="CI75" s="114">
        <v>230.45365558780605</v>
      </c>
      <c r="CJ75" s="114">
        <v>172.34244223181989</v>
      </c>
      <c r="CK75" s="114">
        <v>175.53396893981659</v>
      </c>
      <c r="CL75" s="114">
        <v>176.8637717348152</v>
      </c>
      <c r="CM75" s="114">
        <v>178.72549564781326</v>
      </c>
      <c r="CN75" s="114">
        <v>178.99145620681293</v>
      </c>
      <c r="CO75" s="114">
        <v>180.58721956081129</v>
      </c>
      <c r="CP75" s="114">
        <v>182.18298291480963</v>
      </c>
      <c r="CQ75" s="114">
        <v>185.37450962280633</v>
      </c>
      <c r="CR75" s="114">
        <v>189.36391800780214</v>
      </c>
      <c r="CS75" s="114">
        <v>191.75756303879962</v>
      </c>
      <c r="CT75" s="114">
        <v>192.82140527479854</v>
      </c>
      <c r="CU75" s="114">
        <v>195.21505030579607</v>
      </c>
      <c r="CV75" s="114">
        <v>198.67253757279241</v>
      </c>
      <c r="CW75" s="114">
        <v>203.45982763478742</v>
      </c>
      <c r="CX75" s="114">
        <v>209.31095993278129</v>
      </c>
      <c r="CY75" s="114">
        <v>215.69401334877458</v>
      </c>
      <c r="CZ75" s="114">
        <v>219.94938229277017</v>
      </c>
      <c r="DA75" s="114">
        <v>223.40686955976656</v>
      </c>
      <c r="DB75" s="114">
        <v>222.07706676476795</v>
      </c>
      <c r="DC75" s="114">
        <v>222.34302732376764</v>
      </c>
      <c r="DD75" s="114">
        <v>225.26859347276462</v>
      </c>
      <c r="DE75" s="114">
        <v>223.67283011876629</v>
      </c>
      <c r="DF75" s="114">
        <v>218.08765837977211</v>
      </c>
      <c r="DG75" s="114">
        <v>216.49189502577377</v>
      </c>
      <c r="DH75" s="114">
        <v>216.49189502577377</v>
      </c>
      <c r="DI75" s="114">
        <v>213.56632887677685</v>
      </c>
      <c r="DJ75" s="114">
        <v>212.50248664077796</v>
      </c>
      <c r="DK75" s="114">
        <v>212.50248664077796</v>
      </c>
      <c r="DL75" s="114">
        <v>216.75785558477349</v>
      </c>
      <c r="DM75" s="114">
        <v>215.95997390777433</v>
      </c>
      <c r="DN75" s="114">
        <v>213.83228943577657</v>
      </c>
      <c r="DO75" s="114">
        <v>215.69401334877458</v>
      </c>
      <c r="DP75" s="114">
        <v>217.82169782077239</v>
      </c>
      <c r="DQ75" s="114">
        <v>229.78992297575991</v>
      </c>
      <c r="DR75" s="114">
        <v>237.76873974575156</v>
      </c>
      <c r="DS75" s="114">
        <v>238.30066086375098</v>
      </c>
      <c r="DT75" s="114">
        <v>239.63046365874956</v>
      </c>
      <c r="DU75" s="114">
        <v>239.89642421774937</v>
      </c>
      <c r="DV75" s="114">
        <v>242.55602980774657</v>
      </c>
      <c r="DW75" s="114">
        <v>243.08795092574599</v>
      </c>
      <c r="DX75" s="114">
        <v>239.3645030997499</v>
      </c>
      <c r="DY75" s="114">
        <v>237.50277918675184</v>
      </c>
      <c r="DZ75" s="114">
        <v>236.17297639175322</v>
      </c>
      <c r="EA75" s="114">
        <v>233.24741024275625</v>
      </c>
      <c r="EB75" s="114">
        <v>229.25800185776043</v>
      </c>
    </row>
    <row r="76" spans="1:132" x14ac:dyDescent="0.35">
      <c r="A76" s="114" t="s">
        <v>184</v>
      </c>
      <c r="B76" s="115"/>
      <c r="C76" s="114">
        <v>0</v>
      </c>
      <c r="D76" s="114">
        <v>0</v>
      </c>
      <c r="E76" s="114">
        <v>0</v>
      </c>
      <c r="F76" s="114">
        <v>0</v>
      </c>
      <c r="G76" s="114">
        <v>0</v>
      </c>
      <c r="H76" s="114">
        <v>0</v>
      </c>
      <c r="I76" s="114">
        <v>0</v>
      </c>
      <c r="J76" s="114">
        <v>0</v>
      </c>
      <c r="K76" s="114">
        <v>0</v>
      </c>
      <c r="L76" s="114">
        <v>0</v>
      </c>
      <c r="M76" s="114">
        <v>0</v>
      </c>
      <c r="N76" s="114">
        <v>0</v>
      </c>
      <c r="O76" s="114">
        <v>0</v>
      </c>
      <c r="P76" s="114">
        <v>0</v>
      </c>
      <c r="Q76" s="114">
        <v>0</v>
      </c>
      <c r="R76" s="114">
        <v>0</v>
      </c>
      <c r="S76" s="114">
        <v>0</v>
      </c>
      <c r="T76" s="114">
        <v>0</v>
      </c>
      <c r="U76" s="114">
        <v>0</v>
      </c>
      <c r="V76" s="114">
        <v>0</v>
      </c>
      <c r="W76" s="114">
        <v>0</v>
      </c>
      <c r="X76" s="114">
        <v>0</v>
      </c>
      <c r="Y76" s="114">
        <v>0</v>
      </c>
      <c r="Z76" s="114">
        <v>0</v>
      </c>
      <c r="AA76" s="114">
        <v>0</v>
      </c>
      <c r="AB76" s="114">
        <v>0</v>
      </c>
      <c r="AC76" s="114">
        <v>0</v>
      </c>
      <c r="AD76" s="114">
        <v>0</v>
      </c>
      <c r="AE76" s="114">
        <v>0</v>
      </c>
      <c r="AF76" s="114">
        <v>0</v>
      </c>
      <c r="AG76" s="114">
        <v>0</v>
      </c>
      <c r="AH76" s="114">
        <v>0</v>
      </c>
      <c r="AI76" s="114">
        <v>0</v>
      </c>
      <c r="AJ76" s="114">
        <v>0</v>
      </c>
      <c r="AK76" s="114">
        <v>0</v>
      </c>
      <c r="AL76" s="114">
        <v>0</v>
      </c>
      <c r="AM76" s="114">
        <v>0</v>
      </c>
      <c r="AN76" s="114">
        <v>0</v>
      </c>
      <c r="AO76" s="114">
        <v>0</v>
      </c>
      <c r="AP76" s="114">
        <v>0</v>
      </c>
      <c r="AQ76" s="114">
        <v>0</v>
      </c>
      <c r="AR76" s="114">
        <v>0</v>
      </c>
      <c r="AS76" s="114">
        <v>0</v>
      </c>
      <c r="AT76" s="114">
        <v>0</v>
      </c>
      <c r="AU76" s="114">
        <v>0</v>
      </c>
      <c r="AV76" s="114">
        <v>0</v>
      </c>
      <c r="AW76" s="114">
        <v>0</v>
      </c>
      <c r="AX76" s="114">
        <v>0</v>
      </c>
      <c r="AY76" s="114">
        <v>0</v>
      </c>
      <c r="AZ76" s="114">
        <v>0</v>
      </c>
      <c r="BA76" s="114">
        <v>0</v>
      </c>
      <c r="BB76" s="114">
        <v>0</v>
      </c>
      <c r="BC76" s="114">
        <v>0</v>
      </c>
      <c r="BD76" s="114">
        <v>0</v>
      </c>
      <c r="BE76" s="114">
        <v>0</v>
      </c>
      <c r="BF76" s="114">
        <v>0</v>
      </c>
      <c r="BG76" s="114">
        <v>0</v>
      </c>
      <c r="BH76" s="114">
        <v>0</v>
      </c>
      <c r="BI76" s="114">
        <v>0</v>
      </c>
      <c r="BJ76" s="114">
        <v>0</v>
      </c>
      <c r="BK76" s="114">
        <v>0</v>
      </c>
      <c r="BL76" s="114">
        <v>0</v>
      </c>
      <c r="BM76" s="114">
        <v>0</v>
      </c>
      <c r="BN76" s="114">
        <v>0</v>
      </c>
      <c r="BO76" s="114">
        <v>0</v>
      </c>
      <c r="BP76" s="114">
        <v>0</v>
      </c>
      <c r="BQ76" s="114">
        <v>0</v>
      </c>
      <c r="BR76" s="114">
        <v>0</v>
      </c>
      <c r="BS76" s="114">
        <v>0</v>
      </c>
      <c r="BT76" s="114">
        <v>0</v>
      </c>
      <c r="BU76" s="114">
        <v>0</v>
      </c>
      <c r="BV76" s="114">
        <v>0</v>
      </c>
      <c r="BW76" s="114">
        <v>0</v>
      </c>
      <c r="BX76" s="114">
        <v>0</v>
      </c>
      <c r="BY76" s="114">
        <v>0</v>
      </c>
      <c r="BZ76" s="114">
        <v>0</v>
      </c>
      <c r="CA76" s="114">
        <v>0</v>
      </c>
      <c r="CB76" s="114">
        <v>0</v>
      </c>
      <c r="CC76" s="114">
        <v>0</v>
      </c>
      <c r="CD76" s="114">
        <v>0</v>
      </c>
      <c r="CE76" s="114">
        <v>0</v>
      </c>
      <c r="CF76" s="114">
        <v>0</v>
      </c>
      <c r="CG76" s="114">
        <v>0</v>
      </c>
      <c r="CH76" s="114">
        <v>0</v>
      </c>
      <c r="CI76" s="114">
        <v>0</v>
      </c>
      <c r="CJ76" s="114">
        <v>0</v>
      </c>
      <c r="CK76" s="114">
        <v>0</v>
      </c>
      <c r="CL76" s="114">
        <v>0</v>
      </c>
      <c r="CM76" s="114">
        <v>0</v>
      </c>
      <c r="CN76" s="114">
        <v>0</v>
      </c>
      <c r="CO76" s="114">
        <v>0</v>
      </c>
      <c r="CP76" s="114">
        <v>0</v>
      </c>
      <c r="CQ76" s="114">
        <v>0</v>
      </c>
      <c r="CR76" s="114">
        <v>0</v>
      </c>
      <c r="CS76" s="114">
        <v>0</v>
      </c>
      <c r="CT76" s="114">
        <v>0</v>
      </c>
      <c r="CU76" s="114">
        <v>0</v>
      </c>
      <c r="CV76" s="114">
        <v>0</v>
      </c>
      <c r="CW76" s="114">
        <v>0</v>
      </c>
      <c r="CX76" s="114">
        <v>0</v>
      </c>
      <c r="CY76" s="114">
        <v>0</v>
      </c>
      <c r="CZ76" s="114">
        <v>0</v>
      </c>
      <c r="DA76" s="114">
        <v>0</v>
      </c>
      <c r="DB76" s="114">
        <v>0</v>
      </c>
      <c r="DC76" s="114">
        <v>0</v>
      </c>
      <c r="DD76" s="114">
        <v>0</v>
      </c>
      <c r="DE76" s="114">
        <v>0</v>
      </c>
      <c r="DF76" s="114">
        <v>0</v>
      </c>
      <c r="DG76" s="114">
        <v>0</v>
      </c>
      <c r="DH76" s="114">
        <v>0</v>
      </c>
      <c r="DI76" s="114">
        <v>0</v>
      </c>
      <c r="DJ76" s="114">
        <v>0</v>
      </c>
      <c r="DK76" s="114">
        <v>0</v>
      </c>
      <c r="DL76" s="114">
        <v>0</v>
      </c>
      <c r="DM76" s="114">
        <v>0</v>
      </c>
      <c r="DN76" s="114">
        <v>0</v>
      </c>
      <c r="DO76" s="114">
        <v>0</v>
      </c>
      <c r="DP76" s="114">
        <v>0</v>
      </c>
      <c r="DQ76" s="114">
        <v>0</v>
      </c>
      <c r="DR76" s="114">
        <v>0</v>
      </c>
      <c r="DS76" s="114">
        <v>0</v>
      </c>
      <c r="DT76" s="114">
        <v>0</v>
      </c>
      <c r="DU76" s="114">
        <v>0</v>
      </c>
      <c r="DV76" s="114">
        <v>0</v>
      </c>
      <c r="DW76" s="114">
        <v>0</v>
      </c>
      <c r="DX76" s="114">
        <v>0</v>
      </c>
      <c r="DY76" s="114">
        <v>0</v>
      </c>
      <c r="DZ76" s="114">
        <v>0</v>
      </c>
      <c r="EA76" s="114">
        <v>0</v>
      </c>
      <c r="EB76" s="114">
        <v>0</v>
      </c>
    </row>
    <row r="77" spans="1:132" x14ac:dyDescent="0.35">
      <c r="A77" s="114" t="s">
        <v>185</v>
      </c>
      <c r="B77" s="115"/>
      <c r="C77" s="114">
        <v>22.362240163509881</v>
      </c>
      <c r="D77" s="114">
        <v>21.980631969593329</v>
      </c>
      <c r="E77" s="114">
        <v>21.560862956285121</v>
      </c>
      <c r="F77" s="114">
        <v>21.484541317501812</v>
      </c>
      <c r="G77" s="114">
        <v>20.454199193927124</v>
      </c>
      <c r="H77" s="114">
        <v>19.42385707035244</v>
      </c>
      <c r="I77" s="114">
        <v>18.584319043736024</v>
      </c>
      <c r="J77" s="114">
        <v>17.78294183651127</v>
      </c>
      <c r="K77" s="114">
        <v>16.599956435369961</v>
      </c>
      <c r="L77" s="114">
        <v>15.98938332510348</v>
      </c>
      <c r="M77" s="114">
        <v>16.180187422061756</v>
      </c>
      <c r="N77" s="114">
        <v>15.302488576053685</v>
      </c>
      <c r="O77" s="114">
        <v>14.768237104570517</v>
      </c>
      <c r="P77" s="114">
        <v>14.043181536129069</v>
      </c>
      <c r="Q77" s="114">
        <v>13.127321870729348</v>
      </c>
      <c r="R77" s="114">
        <v>12.822035315596109</v>
      </c>
      <c r="S77" s="114">
        <v>12.631231218637835</v>
      </c>
      <c r="T77" s="114">
        <v>12.478587941071215</v>
      </c>
      <c r="U77" s="114">
        <v>12.17330138593797</v>
      </c>
      <c r="V77" s="114">
        <v>11.753532372629765</v>
      </c>
      <c r="W77" s="114">
        <v>11.982497288979699</v>
      </c>
      <c r="X77" s="114">
        <v>11.982497288979699</v>
      </c>
      <c r="Y77" s="114">
        <v>11.677210733846458</v>
      </c>
      <c r="Z77" s="114">
        <v>12.02065810837135</v>
      </c>
      <c r="AA77" s="114">
        <v>12.669392038029489</v>
      </c>
      <c r="AB77" s="114">
        <v>12.554909579854522</v>
      </c>
      <c r="AC77" s="114">
        <v>12.7457136768128</v>
      </c>
      <c r="AD77" s="114">
        <v>13.089161051337692</v>
      </c>
      <c r="AE77" s="114">
        <v>13.356286787079279</v>
      </c>
      <c r="AF77" s="114">
        <v>13.356286787079279</v>
      </c>
      <c r="AG77" s="114">
        <v>13.356286787079279</v>
      </c>
      <c r="AH77" s="114">
        <v>13.508930064645902</v>
      </c>
      <c r="AI77" s="114">
        <v>13.623412522820864</v>
      </c>
      <c r="AJ77" s="114">
        <v>17.865519613571511</v>
      </c>
      <c r="AK77" s="114">
        <v>18.31092037956083</v>
      </c>
      <c r="AL77" s="114">
        <v>19.053254989543021</v>
      </c>
      <c r="AM77" s="114">
        <v>19.696611651527594</v>
      </c>
      <c r="AN77" s="114">
        <v>20.339968313512163</v>
      </c>
      <c r="AO77" s="114">
        <v>20.933836001497916</v>
      </c>
      <c r="AP77" s="114">
        <v>21.379236767487235</v>
      </c>
      <c r="AQ77" s="114">
        <v>21.923615481474172</v>
      </c>
      <c r="AR77" s="114">
        <v>23.111350857445689</v>
      </c>
      <c r="AS77" s="114">
        <v>23.804196493429075</v>
      </c>
      <c r="AT77" s="114">
        <v>24.546531103411269</v>
      </c>
      <c r="AU77" s="114">
        <v>25.486821609388716</v>
      </c>
      <c r="AV77" s="114">
        <v>27.119957751349549</v>
      </c>
      <c r="AW77" s="114">
        <v>28.307693127321063</v>
      </c>
      <c r="AX77" s="114">
        <v>30.732652853262895</v>
      </c>
      <c r="AY77" s="114">
        <v>33.20710155320355</v>
      </c>
      <c r="AZ77" s="114">
        <v>34.493814877172696</v>
      </c>
      <c r="BA77" s="114">
        <v>34.98870461716082</v>
      </c>
      <c r="BB77" s="114">
        <v>35.335127435152515</v>
      </c>
      <c r="BC77" s="114">
        <v>34.840237695164376</v>
      </c>
      <c r="BD77" s="114">
        <v>34.493814877172696</v>
      </c>
      <c r="BE77" s="114">
        <v>34.295858981177439</v>
      </c>
      <c r="BF77" s="114">
        <v>34.889726669163188</v>
      </c>
      <c r="BG77" s="114">
        <v>35.137171539157258</v>
      </c>
      <c r="BH77" s="114">
        <v>34.741259747166751</v>
      </c>
      <c r="BI77" s="114">
        <v>35.335127435152515</v>
      </c>
      <c r="BJ77" s="114">
        <v>35.335127435152515</v>
      </c>
      <c r="BK77" s="114">
        <v>34.493814877172696</v>
      </c>
      <c r="BL77" s="114">
        <v>33.603013345194057</v>
      </c>
      <c r="BM77" s="114">
        <v>32.910167709210668</v>
      </c>
      <c r="BN77" s="114">
        <v>31.969877203233228</v>
      </c>
      <c r="BO77" s="114">
        <v>31.524476437243909</v>
      </c>
      <c r="BP77" s="114">
        <v>30.881119775259336</v>
      </c>
      <c r="BQ77" s="114">
        <v>29.643895425289006</v>
      </c>
      <c r="BR77" s="114">
        <v>29.149005685300878</v>
      </c>
      <c r="BS77" s="114">
        <v>28.4561600493175</v>
      </c>
      <c r="BT77" s="114">
        <v>27.515869543340052</v>
      </c>
      <c r="BU77" s="114">
        <v>26.87251288135548</v>
      </c>
      <c r="BV77" s="114">
        <v>26.47660108936498</v>
      </c>
      <c r="BW77" s="114">
        <v>26.328134167368535</v>
      </c>
      <c r="BX77" s="114">
        <v>26.575579037362608</v>
      </c>
      <c r="BY77" s="114">
        <v>27.367402621343608</v>
      </c>
      <c r="BZ77" s="114">
        <v>28.208715179323434</v>
      </c>
      <c r="CA77" s="114">
        <v>28.406671075318688</v>
      </c>
      <c r="CB77" s="114">
        <v>28.555137997315125</v>
      </c>
      <c r="CC77" s="114">
        <v>29.198494659299698</v>
      </c>
      <c r="CD77" s="114">
        <v>29.44593952929376</v>
      </c>
      <c r="CE77" s="114">
        <v>29.44593952929376</v>
      </c>
      <c r="CF77" s="114">
        <v>30.039807217279513</v>
      </c>
      <c r="CG77" s="114">
        <v>30.485207983268833</v>
      </c>
      <c r="CH77" s="114">
        <v>30.930608749258152</v>
      </c>
      <c r="CI77" s="114">
        <v>31.42549848924628</v>
      </c>
      <c r="CJ77" s="114">
        <v>23.501242122520896</v>
      </c>
      <c r="CK77" s="114">
        <v>23.93645030997499</v>
      </c>
      <c r="CL77" s="114">
        <v>24.117787054747524</v>
      </c>
      <c r="CM77" s="114">
        <v>24.371658497429081</v>
      </c>
      <c r="CN77" s="114">
        <v>24.407925846383584</v>
      </c>
      <c r="CO77" s="114">
        <v>24.625529940110631</v>
      </c>
      <c r="CP77" s="114">
        <v>24.843134033837678</v>
      </c>
      <c r="CQ77" s="114">
        <v>25.278342221291773</v>
      </c>
      <c r="CR77" s="114">
        <v>25.82235245560938</v>
      </c>
      <c r="CS77" s="114">
        <v>26.148758596199947</v>
      </c>
      <c r="CT77" s="114">
        <v>26.293827992017977</v>
      </c>
      <c r="CU77" s="114">
        <v>26.620234132608552</v>
      </c>
      <c r="CV77" s="114">
        <v>27.091709669017146</v>
      </c>
      <c r="CW77" s="114">
        <v>27.744521950198287</v>
      </c>
      <c r="CX77" s="114">
        <v>28.542403627197448</v>
      </c>
      <c r="CY77" s="114">
        <v>29.412820002105626</v>
      </c>
      <c r="CZ77" s="114">
        <v>29.99309758537775</v>
      </c>
      <c r="DA77" s="114">
        <v>30.464573121786351</v>
      </c>
      <c r="DB77" s="114">
        <v>30.283236377013818</v>
      </c>
      <c r="DC77" s="114">
        <v>30.319503725968321</v>
      </c>
      <c r="DD77" s="114">
        <v>30.718444564467898</v>
      </c>
      <c r="DE77" s="114">
        <v>30.500840470740862</v>
      </c>
      <c r="DF77" s="114">
        <v>29.739226142696197</v>
      </c>
      <c r="DG77" s="114">
        <v>29.521622048969153</v>
      </c>
      <c r="DH77" s="114">
        <v>29.521622048969153</v>
      </c>
      <c r="DI77" s="114">
        <v>29.122681210469569</v>
      </c>
      <c r="DJ77" s="114">
        <v>28.977611814651539</v>
      </c>
      <c r="DK77" s="114">
        <v>28.977611814651539</v>
      </c>
      <c r="DL77" s="114">
        <v>29.557889397923656</v>
      </c>
      <c r="DM77" s="114">
        <v>29.449087351060136</v>
      </c>
      <c r="DN77" s="114">
        <v>29.158948559424072</v>
      </c>
      <c r="DO77" s="114">
        <v>29.412820002105626</v>
      </c>
      <c r="DP77" s="114">
        <v>29.702958793741693</v>
      </c>
      <c r="DQ77" s="114">
        <v>31.334989496694533</v>
      </c>
      <c r="DR77" s="114">
        <v>32.423009965329754</v>
      </c>
      <c r="DS77" s="114">
        <v>32.495544663238768</v>
      </c>
      <c r="DT77" s="114">
        <v>32.676881408011312</v>
      </c>
      <c r="DU77" s="114">
        <v>32.713148756965815</v>
      </c>
      <c r="DV77" s="114">
        <v>33.075822246510896</v>
      </c>
      <c r="DW77" s="114">
        <v>33.148356944419909</v>
      </c>
      <c r="DX77" s="114">
        <v>32.640614059056801</v>
      </c>
      <c r="DY77" s="114">
        <v>32.386742616375244</v>
      </c>
      <c r="DZ77" s="114">
        <v>32.205405871602714</v>
      </c>
      <c r="EA77" s="114">
        <v>31.806465033103127</v>
      </c>
      <c r="EB77" s="114">
        <v>31.262454798785509</v>
      </c>
    </row>
    <row r="78" spans="1:132" x14ac:dyDescent="0.35">
      <c r="A78" s="114" t="s">
        <v>186</v>
      </c>
      <c r="B78" s="115"/>
      <c r="C78" s="114">
        <v>275.80096201662184</v>
      </c>
      <c r="D78" s="114">
        <v>271.09446095831777</v>
      </c>
      <c r="E78" s="114">
        <v>265.91730979418321</v>
      </c>
      <c r="F78" s="114">
        <v>264.97600958252235</v>
      </c>
      <c r="G78" s="114">
        <v>252.26845672510126</v>
      </c>
      <c r="H78" s="114">
        <v>239.56090386768008</v>
      </c>
      <c r="I78" s="114">
        <v>229.20660153941097</v>
      </c>
      <c r="J78" s="114">
        <v>219.32294931697234</v>
      </c>
      <c r="K78" s="114">
        <v>204.73279603622953</v>
      </c>
      <c r="L78" s="114">
        <v>197.20239434294297</v>
      </c>
      <c r="M78" s="114">
        <v>199.555644872095</v>
      </c>
      <c r="N78" s="114">
        <v>188.73069243799549</v>
      </c>
      <c r="O78" s="114">
        <v>182.14159095636973</v>
      </c>
      <c r="P78" s="114">
        <v>173.19923894559187</v>
      </c>
      <c r="Q78" s="114">
        <v>161.90363640566198</v>
      </c>
      <c r="R78" s="114">
        <v>158.13843555901866</v>
      </c>
      <c r="S78" s="114">
        <v>155.7851850298666</v>
      </c>
      <c r="T78" s="114">
        <v>153.90258460654499</v>
      </c>
      <c r="U78" s="114">
        <v>150.13738375990167</v>
      </c>
      <c r="V78" s="114">
        <v>144.96023259576711</v>
      </c>
      <c r="W78" s="114">
        <v>147.7841332307496</v>
      </c>
      <c r="X78" s="114">
        <v>147.7841332307496</v>
      </c>
      <c r="Y78" s="114">
        <v>144.01893238410634</v>
      </c>
      <c r="Z78" s="114">
        <v>148.25478333658</v>
      </c>
      <c r="AA78" s="114">
        <v>156.25583513569703</v>
      </c>
      <c r="AB78" s="114">
        <v>154.84388481820577</v>
      </c>
      <c r="AC78" s="114">
        <v>157.19713534735789</v>
      </c>
      <c r="AD78" s="114">
        <v>161.43298629983155</v>
      </c>
      <c r="AE78" s="114">
        <v>164.72753704064445</v>
      </c>
      <c r="AF78" s="114">
        <v>164.72753704064445</v>
      </c>
      <c r="AG78" s="114">
        <v>164.72753704064445</v>
      </c>
      <c r="AH78" s="114">
        <v>166.61013746396611</v>
      </c>
      <c r="AI78" s="114">
        <v>168.02208778145734</v>
      </c>
      <c r="AJ78" s="114">
        <v>220.34140856738196</v>
      </c>
      <c r="AK78" s="114">
        <v>225.83468468125022</v>
      </c>
      <c r="AL78" s="114">
        <v>234.99014487103057</v>
      </c>
      <c r="AM78" s="114">
        <v>242.92487703550694</v>
      </c>
      <c r="AN78" s="114">
        <v>250.8596091999834</v>
      </c>
      <c r="AO78" s="114">
        <v>258.1839773518077</v>
      </c>
      <c r="AP78" s="114">
        <v>263.6772534656759</v>
      </c>
      <c r="AQ78" s="114">
        <v>270.39125760484819</v>
      </c>
      <c r="AR78" s="114">
        <v>285.03999390849685</v>
      </c>
      <c r="AS78" s="114">
        <v>293.58509008562521</v>
      </c>
      <c r="AT78" s="114">
        <v>302.74055027540567</v>
      </c>
      <c r="AU78" s="114">
        <v>314.33746651579423</v>
      </c>
      <c r="AV78" s="114">
        <v>334.4794789333111</v>
      </c>
      <c r="AW78" s="114">
        <v>349.1282152369597</v>
      </c>
      <c r="AX78" s="114">
        <v>379.03605185690907</v>
      </c>
      <c r="AY78" s="114">
        <v>409.55425248951047</v>
      </c>
      <c r="AZ78" s="114">
        <v>425.42371681846322</v>
      </c>
      <c r="BA78" s="114">
        <v>431.52735694498347</v>
      </c>
      <c r="BB78" s="114">
        <v>435.79990503354765</v>
      </c>
      <c r="BC78" s="114">
        <v>429.69626490702746</v>
      </c>
      <c r="BD78" s="114">
        <v>425.42371681846322</v>
      </c>
      <c r="BE78" s="114">
        <v>422.98226076785511</v>
      </c>
      <c r="BF78" s="114">
        <v>430.30662891967938</v>
      </c>
      <c r="BG78" s="114">
        <v>433.35844898293948</v>
      </c>
      <c r="BH78" s="114">
        <v>428.47553688172337</v>
      </c>
      <c r="BI78" s="114">
        <v>435.79990503354765</v>
      </c>
      <c r="BJ78" s="114">
        <v>435.79990503354765</v>
      </c>
      <c r="BK78" s="114">
        <v>425.42371681846322</v>
      </c>
      <c r="BL78" s="114">
        <v>414.4371645907267</v>
      </c>
      <c r="BM78" s="114">
        <v>405.89206841359828</v>
      </c>
      <c r="BN78" s="114">
        <v>394.29515217320989</v>
      </c>
      <c r="BO78" s="114">
        <v>388.80187605934157</v>
      </c>
      <c r="BP78" s="114">
        <v>380.86714389486519</v>
      </c>
      <c r="BQ78" s="114">
        <v>365.60804357856449</v>
      </c>
      <c r="BR78" s="114">
        <v>359.50440345204424</v>
      </c>
      <c r="BS78" s="114">
        <v>350.95930727491589</v>
      </c>
      <c r="BT78" s="114">
        <v>339.36239103452732</v>
      </c>
      <c r="BU78" s="114">
        <v>331.42765887005095</v>
      </c>
      <c r="BV78" s="114">
        <v>326.54474676883473</v>
      </c>
      <c r="BW78" s="114">
        <v>324.71365473087866</v>
      </c>
      <c r="BX78" s="114">
        <v>327.76547479413881</v>
      </c>
      <c r="BY78" s="114">
        <v>337.53129899657119</v>
      </c>
      <c r="BZ78" s="114">
        <v>347.90748721165568</v>
      </c>
      <c r="CA78" s="114">
        <v>350.34894326226379</v>
      </c>
      <c r="CB78" s="114">
        <v>352.18003530021986</v>
      </c>
      <c r="CC78" s="114">
        <v>360.11476746469634</v>
      </c>
      <c r="CD78" s="114">
        <v>363.16658752795632</v>
      </c>
      <c r="CE78" s="114">
        <v>363.16658752795632</v>
      </c>
      <c r="CF78" s="114">
        <v>370.49095567978077</v>
      </c>
      <c r="CG78" s="114">
        <v>375.98423179364892</v>
      </c>
      <c r="CH78" s="114">
        <v>381.47750790751729</v>
      </c>
      <c r="CI78" s="114">
        <v>387.58114803403748</v>
      </c>
      <c r="CJ78" s="114">
        <v>289.84865284442446</v>
      </c>
      <c r="CK78" s="114">
        <v>295.21622048969158</v>
      </c>
      <c r="CL78" s="114">
        <v>297.45270700855281</v>
      </c>
      <c r="CM78" s="114">
        <v>300.58378813495864</v>
      </c>
      <c r="CN78" s="114">
        <v>301.03108543873094</v>
      </c>
      <c r="CO78" s="114">
        <v>303.71486926136447</v>
      </c>
      <c r="CP78" s="114">
        <v>306.39865308399806</v>
      </c>
      <c r="CQ78" s="114">
        <v>311.76622072926517</v>
      </c>
      <c r="CR78" s="114">
        <v>318.47568028584902</v>
      </c>
      <c r="CS78" s="114">
        <v>322.5013560197994</v>
      </c>
      <c r="CT78" s="114">
        <v>324.29054523488844</v>
      </c>
      <c r="CU78" s="114">
        <v>328.31622096883876</v>
      </c>
      <c r="CV78" s="114">
        <v>334.13108591787818</v>
      </c>
      <c r="CW78" s="114">
        <v>342.18243738577888</v>
      </c>
      <c r="CX78" s="114">
        <v>352.02297806876857</v>
      </c>
      <c r="CY78" s="114">
        <v>362.7581133593028</v>
      </c>
      <c r="CZ78" s="114">
        <v>369.91487021965895</v>
      </c>
      <c r="DA78" s="114">
        <v>375.72973516869831</v>
      </c>
      <c r="DB78" s="114">
        <v>373.49324864983708</v>
      </c>
      <c r="DC78" s="114">
        <v>373.94054595360933</v>
      </c>
      <c r="DD78" s="114">
        <v>378.86081629510409</v>
      </c>
      <c r="DE78" s="114">
        <v>376.17703247247061</v>
      </c>
      <c r="DF78" s="114">
        <v>366.78378909325312</v>
      </c>
      <c r="DG78" s="114">
        <v>364.10000527061959</v>
      </c>
      <c r="DH78" s="114">
        <v>364.10000527061959</v>
      </c>
      <c r="DI78" s="114">
        <v>359.17973492912472</v>
      </c>
      <c r="DJ78" s="114">
        <v>357.39054571403568</v>
      </c>
      <c r="DK78" s="114">
        <v>357.39054571403568</v>
      </c>
      <c r="DL78" s="114">
        <v>364.54730257439184</v>
      </c>
      <c r="DM78" s="114">
        <v>363.20541066307499</v>
      </c>
      <c r="DN78" s="114">
        <v>359.62703223289697</v>
      </c>
      <c r="DO78" s="114">
        <v>362.7581133593028</v>
      </c>
      <c r="DP78" s="114">
        <v>366.33649178948082</v>
      </c>
      <c r="DQ78" s="114">
        <v>386.46487045923254</v>
      </c>
      <c r="DR78" s="114">
        <v>399.88378957240036</v>
      </c>
      <c r="DS78" s="114">
        <v>400.77838417994485</v>
      </c>
      <c r="DT78" s="114">
        <v>403.01487069880613</v>
      </c>
      <c r="DU78" s="114">
        <v>403.46216800257849</v>
      </c>
      <c r="DV78" s="114">
        <v>407.93514104030106</v>
      </c>
      <c r="DW78" s="114">
        <v>408.82973564784561</v>
      </c>
      <c r="DX78" s="114">
        <v>402.56757339503395</v>
      </c>
      <c r="DY78" s="114">
        <v>399.43649226862811</v>
      </c>
      <c r="DZ78" s="114">
        <v>397.20000574976683</v>
      </c>
      <c r="EA78" s="114">
        <v>392.27973540827196</v>
      </c>
      <c r="EB78" s="114">
        <v>385.570275851688</v>
      </c>
    </row>
    <row r="79" spans="1:132" x14ac:dyDescent="0.35">
      <c r="A79" s="116" t="s">
        <v>187</v>
      </c>
      <c r="B79" s="117"/>
      <c r="C79" s="116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  <c r="I79" s="116">
        <v>0</v>
      </c>
      <c r="J79" s="116">
        <v>0</v>
      </c>
      <c r="K79" s="116">
        <v>0</v>
      </c>
      <c r="L79" s="116">
        <v>0</v>
      </c>
      <c r="M79" s="116">
        <v>0</v>
      </c>
      <c r="N79" s="116">
        <v>0</v>
      </c>
      <c r="O79" s="116">
        <v>0</v>
      </c>
      <c r="P79" s="116">
        <v>0</v>
      </c>
      <c r="Q79" s="116">
        <v>0</v>
      </c>
      <c r="R79" s="116">
        <v>0</v>
      </c>
      <c r="S79" s="116">
        <v>0</v>
      </c>
      <c r="T79" s="116">
        <v>0</v>
      </c>
      <c r="U79" s="116">
        <v>0</v>
      </c>
      <c r="V79" s="116">
        <v>0</v>
      </c>
      <c r="W79" s="116">
        <v>0</v>
      </c>
      <c r="X79" s="116">
        <v>0</v>
      </c>
      <c r="Y79" s="116">
        <v>0</v>
      </c>
      <c r="Z79" s="116">
        <v>0</v>
      </c>
      <c r="AA79" s="116">
        <v>0</v>
      </c>
      <c r="AB79" s="116">
        <v>0</v>
      </c>
      <c r="AC79" s="116">
        <v>0</v>
      </c>
      <c r="AD79" s="116">
        <v>0</v>
      </c>
      <c r="AE79" s="116">
        <v>0</v>
      </c>
      <c r="AF79" s="116">
        <v>0</v>
      </c>
      <c r="AG79" s="116">
        <v>0</v>
      </c>
      <c r="AH79" s="116">
        <v>0</v>
      </c>
      <c r="AI79" s="116">
        <v>0</v>
      </c>
      <c r="AJ79" s="116">
        <v>0</v>
      </c>
      <c r="AK79" s="116">
        <v>0</v>
      </c>
      <c r="AL79" s="116">
        <v>0</v>
      </c>
      <c r="AM79" s="116">
        <v>0</v>
      </c>
      <c r="AN79" s="116">
        <v>0</v>
      </c>
      <c r="AO79" s="116">
        <v>0</v>
      </c>
      <c r="AP79" s="116">
        <v>0</v>
      </c>
      <c r="AQ79" s="116">
        <v>0</v>
      </c>
      <c r="AR79" s="116">
        <v>0</v>
      </c>
      <c r="AS79" s="116">
        <v>0</v>
      </c>
      <c r="AT79" s="116">
        <v>0</v>
      </c>
      <c r="AU79" s="116">
        <v>0</v>
      </c>
      <c r="AV79" s="116">
        <v>0</v>
      </c>
      <c r="AW79" s="116">
        <v>0</v>
      </c>
      <c r="AX79" s="116">
        <v>0</v>
      </c>
      <c r="AY79" s="116">
        <v>0</v>
      </c>
      <c r="AZ79" s="116">
        <v>0</v>
      </c>
      <c r="BA79" s="116">
        <v>0</v>
      </c>
      <c r="BB79" s="116">
        <v>0</v>
      </c>
      <c r="BC79" s="116">
        <v>0</v>
      </c>
      <c r="BD79" s="116">
        <v>0</v>
      </c>
      <c r="BE79" s="116">
        <v>0</v>
      </c>
      <c r="BF79" s="116">
        <v>0</v>
      </c>
      <c r="BG79" s="116">
        <v>0</v>
      </c>
      <c r="BH79" s="116">
        <v>0</v>
      </c>
      <c r="BI79" s="116">
        <v>0</v>
      </c>
      <c r="BJ79" s="116">
        <v>0</v>
      </c>
      <c r="BK79" s="116">
        <v>0</v>
      </c>
      <c r="BL79" s="116">
        <v>0</v>
      </c>
      <c r="BM79" s="116">
        <v>0</v>
      </c>
      <c r="BN79" s="116">
        <v>0</v>
      </c>
      <c r="BO79" s="116">
        <v>0</v>
      </c>
      <c r="BP79" s="116">
        <v>0</v>
      </c>
      <c r="BQ79" s="116">
        <v>0</v>
      </c>
      <c r="BR79" s="116">
        <v>0</v>
      </c>
      <c r="BS79" s="116">
        <v>0</v>
      </c>
      <c r="BT79" s="116">
        <v>0</v>
      </c>
      <c r="BU79" s="116">
        <v>0</v>
      </c>
      <c r="BV79" s="116">
        <v>0</v>
      </c>
      <c r="BW79" s="116">
        <v>0</v>
      </c>
      <c r="BX79" s="116">
        <v>0</v>
      </c>
      <c r="BY79" s="116">
        <v>0</v>
      </c>
      <c r="BZ79" s="116">
        <v>0</v>
      </c>
      <c r="CA79" s="116">
        <v>0</v>
      </c>
      <c r="CB79" s="116">
        <v>0</v>
      </c>
      <c r="CC79" s="116">
        <v>0</v>
      </c>
      <c r="CD79" s="116">
        <v>0</v>
      </c>
      <c r="CE79" s="116">
        <v>0</v>
      </c>
      <c r="CF79" s="116">
        <v>0</v>
      </c>
      <c r="CG79" s="116">
        <v>0</v>
      </c>
      <c r="CH79" s="116">
        <v>0</v>
      </c>
      <c r="CI79" s="116">
        <v>0</v>
      </c>
      <c r="CJ79" s="116">
        <v>0</v>
      </c>
      <c r="CK79" s="116">
        <v>0</v>
      </c>
      <c r="CL79" s="116">
        <v>0</v>
      </c>
      <c r="CM79" s="116">
        <v>0</v>
      </c>
      <c r="CN79" s="116">
        <v>0</v>
      </c>
      <c r="CO79" s="116">
        <v>0</v>
      </c>
      <c r="CP79" s="116">
        <v>0</v>
      </c>
      <c r="CQ79" s="116">
        <v>0</v>
      </c>
      <c r="CR79" s="116">
        <v>0</v>
      </c>
      <c r="CS79" s="116">
        <v>0</v>
      </c>
      <c r="CT79" s="116">
        <v>0</v>
      </c>
      <c r="CU79" s="116">
        <v>0</v>
      </c>
      <c r="CV79" s="116">
        <v>0</v>
      </c>
      <c r="CW79" s="116">
        <v>0</v>
      </c>
      <c r="CX79" s="116">
        <v>0</v>
      </c>
      <c r="CY79" s="116">
        <v>0</v>
      </c>
      <c r="CZ79" s="116">
        <v>0</v>
      </c>
      <c r="DA79" s="116">
        <v>0</v>
      </c>
      <c r="DB79" s="116">
        <v>0</v>
      </c>
      <c r="DC79" s="116">
        <v>0</v>
      </c>
      <c r="DD79" s="116">
        <v>0</v>
      </c>
      <c r="DE79" s="116">
        <v>0</v>
      </c>
      <c r="DF79" s="116">
        <v>0</v>
      </c>
      <c r="DG79" s="116">
        <v>0</v>
      </c>
      <c r="DH79" s="116">
        <v>0</v>
      </c>
      <c r="DI79" s="116">
        <v>0</v>
      </c>
      <c r="DJ79" s="116">
        <v>0</v>
      </c>
      <c r="DK79" s="116">
        <v>0</v>
      </c>
      <c r="DL79" s="116">
        <v>0</v>
      </c>
      <c r="DM79" s="116">
        <v>0</v>
      </c>
      <c r="DN79" s="116">
        <v>0</v>
      </c>
      <c r="DO79" s="116">
        <v>0</v>
      </c>
      <c r="DP79" s="116">
        <v>0</v>
      </c>
      <c r="DQ79" s="116">
        <v>0</v>
      </c>
      <c r="DR79" s="116">
        <v>0</v>
      </c>
      <c r="DS79" s="116">
        <v>0</v>
      </c>
      <c r="DT79" s="116">
        <v>0</v>
      </c>
      <c r="DU79" s="116">
        <v>0</v>
      </c>
      <c r="DV79" s="116">
        <v>0</v>
      </c>
      <c r="DW79" s="116">
        <v>0</v>
      </c>
      <c r="DX79" s="116">
        <v>0</v>
      </c>
      <c r="DY79" s="116">
        <v>0</v>
      </c>
      <c r="DZ79" s="116">
        <v>0</v>
      </c>
      <c r="EA79" s="116">
        <v>0</v>
      </c>
      <c r="EB79" s="116">
        <v>0</v>
      </c>
    </row>
    <row r="80" spans="1:132" x14ac:dyDescent="0.35">
      <c r="A80" s="116" t="s">
        <v>188</v>
      </c>
      <c r="B80" s="117"/>
      <c r="C80" s="116">
        <v>81.994880599536216</v>
      </c>
      <c r="D80" s="116">
        <v>80.595650555175538</v>
      </c>
      <c r="E80" s="116">
        <v>79.056497506378776</v>
      </c>
      <c r="F80" s="116">
        <v>78.776651497506634</v>
      </c>
      <c r="G80" s="116">
        <v>74.998730377732798</v>
      </c>
      <c r="H80" s="116">
        <v>71.220809257958948</v>
      </c>
      <c r="I80" s="116">
        <v>68.142503160365422</v>
      </c>
      <c r="J80" s="116">
        <v>65.204120067207981</v>
      </c>
      <c r="K80" s="116">
        <v>60.866506929689855</v>
      </c>
      <c r="L80" s="116">
        <v>58.627738858712767</v>
      </c>
      <c r="M80" s="116">
        <v>59.327353880893099</v>
      </c>
      <c r="N80" s="116">
        <v>56.109124778863517</v>
      </c>
      <c r="O80" s="116">
        <v>54.150202716758557</v>
      </c>
      <c r="P80" s="116">
        <v>51.491665632473257</v>
      </c>
      <c r="Q80" s="116">
        <v>48.133513526007604</v>
      </c>
      <c r="R80" s="116">
        <v>47.014129490519061</v>
      </c>
      <c r="S80" s="116">
        <v>46.314514468338714</v>
      </c>
      <c r="T80" s="116">
        <v>45.75482245059446</v>
      </c>
      <c r="U80" s="116">
        <v>44.635438415105895</v>
      </c>
      <c r="V80" s="116">
        <v>43.096285366309139</v>
      </c>
      <c r="W80" s="116">
        <v>43.935823392925556</v>
      </c>
      <c r="X80" s="116">
        <v>43.935823392925556</v>
      </c>
      <c r="Y80" s="116">
        <v>42.816439357437019</v>
      </c>
      <c r="Z80" s="116">
        <v>44.07574639736162</v>
      </c>
      <c r="AA80" s="116">
        <v>46.454437472774785</v>
      </c>
      <c r="AB80" s="116">
        <v>46.034668459466587</v>
      </c>
      <c r="AC80" s="116">
        <v>46.734283481646948</v>
      </c>
      <c r="AD80" s="116">
        <v>47.993590521571541</v>
      </c>
      <c r="AE80" s="116">
        <v>48.973051552624021</v>
      </c>
      <c r="AF80" s="116">
        <v>48.973051552624021</v>
      </c>
      <c r="AG80" s="116">
        <v>48.973051552624021</v>
      </c>
      <c r="AH80" s="116">
        <v>49.532743570368304</v>
      </c>
      <c r="AI80" s="116">
        <v>49.952512583676501</v>
      </c>
      <c r="AJ80" s="116">
        <v>65.506905249762198</v>
      </c>
      <c r="AK80" s="116">
        <v>67.140041391723045</v>
      </c>
      <c r="AL80" s="116">
        <v>69.861934961657738</v>
      </c>
      <c r="AM80" s="116">
        <v>72.220909388934516</v>
      </c>
      <c r="AN80" s="116">
        <v>74.579883816211279</v>
      </c>
      <c r="AO80" s="116">
        <v>76.757398672159027</v>
      </c>
      <c r="AP80" s="116">
        <v>78.39053481411986</v>
      </c>
      <c r="AQ80" s="116">
        <v>80.386590098738637</v>
      </c>
      <c r="AR80" s="116">
        <v>84.741619810634205</v>
      </c>
      <c r="AS80" s="116">
        <v>87.282053809239926</v>
      </c>
      <c r="AT80" s="116">
        <v>90.003947379174662</v>
      </c>
      <c r="AU80" s="116">
        <v>93.451679234425313</v>
      </c>
      <c r="AV80" s="116">
        <v>99.439845088281672</v>
      </c>
      <c r="AW80" s="116">
        <v>103.79487480017721</v>
      </c>
      <c r="AX80" s="116">
        <v>112.68639379529731</v>
      </c>
      <c r="AY80" s="116">
        <v>121.75937236174636</v>
      </c>
      <c r="AZ80" s="116">
        <v>126.47732121629987</v>
      </c>
      <c r="BA80" s="116">
        <v>128.29191692958966</v>
      </c>
      <c r="BB80" s="116">
        <v>129.56213392889254</v>
      </c>
      <c r="BC80" s="116">
        <v>127.74753821560273</v>
      </c>
      <c r="BD80" s="116">
        <v>126.47732121629987</v>
      </c>
      <c r="BE80" s="116">
        <v>125.75148293098394</v>
      </c>
      <c r="BF80" s="116">
        <v>127.9289977869317</v>
      </c>
      <c r="BG80" s="116">
        <v>128.83629564357659</v>
      </c>
      <c r="BH80" s="116">
        <v>127.38461907294476</v>
      </c>
      <c r="BI80" s="116">
        <v>129.56213392889254</v>
      </c>
      <c r="BJ80" s="116">
        <v>129.56213392889254</v>
      </c>
      <c r="BK80" s="116">
        <v>126.47732121629987</v>
      </c>
      <c r="BL80" s="116">
        <v>123.2110489323782</v>
      </c>
      <c r="BM80" s="116">
        <v>120.67061493377247</v>
      </c>
      <c r="BN80" s="116">
        <v>117.22288307852183</v>
      </c>
      <c r="BO80" s="116">
        <v>115.58974693656099</v>
      </c>
      <c r="BP80" s="116">
        <v>113.23077250928425</v>
      </c>
      <c r="BQ80" s="116">
        <v>108.69428322605972</v>
      </c>
      <c r="BR80" s="116">
        <v>106.87968751276989</v>
      </c>
      <c r="BS80" s="116">
        <v>104.33925351416416</v>
      </c>
      <c r="BT80" s="116">
        <v>100.89152165891352</v>
      </c>
      <c r="BU80" s="116">
        <v>98.532547231636755</v>
      </c>
      <c r="BV80" s="116">
        <v>97.080870661004909</v>
      </c>
      <c r="BW80" s="116">
        <v>96.536491947017964</v>
      </c>
      <c r="BX80" s="116">
        <v>97.443789803662881</v>
      </c>
      <c r="BY80" s="116">
        <v>100.34714294492657</v>
      </c>
      <c r="BZ80" s="116">
        <v>103.43195565751925</v>
      </c>
      <c r="CA80" s="116">
        <v>104.15779394283518</v>
      </c>
      <c r="CB80" s="116">
        <v>104.70217265682211</v>
      </c>
      <c r="CC80" s="116">
        <v>107.06114708409889</v>
      </c>
      <c r="CD80" s="116">
        <v>107.96844494074378</v>
      </c>
      <c r="CE80" s="116">
        <v>107.96844494074378</v>
      </c>
      <c r="CF80" s="116">
        <v>110.14595979669156</v>
      </c>
      <c r="CG80" s="116">
        <v>111.77909593865239</v>
      </c>
      <c r="CH80" s="116">
        <v>113.41223208061324</v>
      </c>
      <c r="CI80" s="116">
        <v>115.22682779390303</v>
      </c>
      <c r="CJ80" s="116">
        <v>86.171221115909944</v>
      </c>
      <c r="CK80" s="116">
        <v>87.766984469908294</v>
      </c>
      <c r="CL80" s="116">
        <v>88.431885867407601</v>
      </c>
      <c r="CM80" s="116">
        <v>89.362747823906631</v>
      </c>
      <c r="CN80" s="116">
        <v>89.495728103406464</v>
      </c>
      <c r="CO80" s="116">
        <v>90.293609780405646</v>
      </c>
      <c r="CP80" s="116">
        <v>91.091491457404814</v>
      </c>
      <c r="CQ80" s="116">
        <v>92.687254811403164</v>
      </c>
      <c r="CR80" s="116">
        <v>94.681959003901071</v>
      </c>
      <c r="CS80" s="116">
        <v>95.878781519399809</v>
      </c>
      <c r="CT80" s="116">
        <v>96.410702637399268</v>
      </c>
      <c r="CU80" s="116">
        <v>97.607525152898035</v>
      </c>
      <c r="CV80" s="116">
        <v>99.336268786396204</v>
      </c>
      <c r="CW80" s="116">
        <v>101.72991381739371</v>
      </c>
      <c r="CX80" s="116">
        <v>104.65547996639064</v>
      </c>
      <c r="CY80" s="116">
        <v>107.84700667438729</v>
      </c>
      <c r="CZ80" s="116">
        <v>109.97469114638508</v>
      </c>
      <c r="DA80" s="116">
        <v>111.70343477988328</v>
      </c>
      <c r="DB80" s="116">
        <v>111.03853338238397</v>
      </c>
      <c r="DC80" s="116">
        <v>111.17151366188382</v>
      </c>
      <c r="DD80" s="116">
        <v>112.63429673638231</v>
      </c>
      <c r="DE80" s="116">
        <v>111.83641505938314</v>
      </c>
      <c r="DF80" s="116">
        <v>109.04382918988605</v>
      </c>
      <c r="DG80" s="116">
        <v>108.24594751288689</v>
      </c>
      <c r="DH80" s="116">
        <v>108.24594751288689</v>
      </c>
      <c r="DI80" s="116">
        <v>106.78316443838843</v>
      </c>
      <c r="DJ80" s="116">
        <v>106.25124332038898</v>
      </c>
      <c r="DK80" s="116">
        <v>106.25124332038898</v>
      </c>
      <c r="DL80" s="116">
        <v>108.37892779238675</v>
      </c>
      <c r="DM80" s="116">
        <v>107.97998695388716</v>
      </c>
      <c r="DN80" s="116">
        <v>106.91614471788829</v>
      </c>
      <c r="DO80" s="116">
        <v>107.84700667438729</v>
      </c>
      <c r="DP80" s="116">
        <v>108.91084891038619</v>
      </c>
      <c r="DQ80" s="116">
        <v>114.89496148787995</v>
      </c>
      <c r="DR80" s="116">
        <v>118.88436987287578</v>
      </c>
      <c r="DS80" s="116">
        <v>119.15033043187549</v>
      </c>
      <c r="DT80" s="116">
        <v>119.81523182937478</v>
      </c>
      <c r="DU80" s="116">
        <v>119.94821210887469</v>
      </c>
      <c r="DV80" s="116">
        <v>121.27801490387328</v>
      </c>
      <c r="DW80" s="116">
        <v>121.54397546287299</v>
      </c>
      <c r="DX80" s="116">
        <v>119.68225154987495</v>
      </c>
      <c r="DY80" s="116">
        <v>118.75138959337592</v>
      </c>
      <c r="DZ80" s="116">
        <v>118.08648819587661</v>
      </c>
      <c r="EA80" s="116">
        <v>116.62370512137812</v>
      </c>
      <c r="EB80" s="116">
        <v>114.62900092888022</v>
      </c>
    </row>
    <row r="81" spans="1:132" x14ac:dyDescent="0.35">
      <c r="A81" s="116" t="s">
        <v>189</v>
      </c>
      <c r="B81" s="117"/>
      <c r="C81" s="116">
        <v>81.994880599536216</v>
      </c>
      <c r="D81" s="116">
        <v>80.595650555175538</v>
      </c>
      <c r="E81" s="116">
        <v>79.056497506378776</v>
      </c>
      <c r="F81" s="116">
        <v>78.776651497506634</v>
      </c>
      <c r="G81" s="116">
        <v>74.998730377732798</v>
      </c>
      <c r="H81" s="116">
        <v>71.220809257958948</v>
      </c>
      <c r="I81" s="116">
        <v>68.142503160365422</v>
      </c>
      <c r="J81" s="116">
        <v>65.204120067207981</v>
      </c>
      <c r="K81" s="116">
        <v>60.866506929689855</v>
      </c>
      <c r="L81" s="116">
        <v>58.627738858712767</v>
      </c>
      <c r="M81" s="116">
        <v>59.327353880893099</v>
      </c>
      <c r="N81" s="116">
        <v>56.109124778863517</v>
      </c>
      <c r="O81" s="116">
        <v>54.150202716758557</v>
      </c>
      <c r="P81" s="116">
        <v>51.491665632473257</v>
      </c>
      <c r="Q81" s="116">
        <v>48.133513526007604</v>
      </c>
      <c r="R81" s="116">
        <v>47.014129490519061</v>
      </c>
      <c r="S81" s="116">
        <v>46.314514468338714</v>
      </c>
      <c r="T81" s="116">
        <v>45.75482245059446</v>
      </c>
      <c r="U81" s="116">
        <v>44.635438415105895</v>
      </c>
      <c r="V81" s="116">
        <v>43.096285366309139</v>
      </c>
      <c r="W81" s="116">
        <v>43.935823392925556</v>
      </c>
      <c r="X81" s="116">
        <v>43.935823392925556</v>
      </c>
      <c r="Y81" s="116">
        <v>42.816439357437019</v>
      </c>
      <c r="Z81" s="116">
        <v>44.07574639736162</v>
      </c>
      <c r="AA81" s="116">
        <v>46.454437472774785</v>
      </c>
      <c r="AB81" s="116">
        <v>46.034668459466587</v>
      </c>
      <c r="AC81" s="116">
        <v>46.734283481646948</v>
      </c>
      <c r="AD81" s="116">
        <v>47.993590521571541</v>
      </c>
      <c r="AE81" s="116">
        <v>48.973051552624021</v>
      </c>
      <c r="AF81" s="116">
        <v>48.973051552624021</v>
      </c>
      <c r="AG81" s="116">
        <v>48.973051552624021</v>
      </c>
      <c r="AH81" s="116">
        <v>49.532743570368304</v>
      </c>
      <c r="AI81" s="116">
        <v>49.952512583676501</v>
      </c>
      <c r="AJ81" s="116">
        <v>65.506905249762198</v>
      </c>
      <c r="AK81" s="116">
        <v>67.140041391723045</v>
      </c>
      <c r="AL81" s="116">
        <v>69.861934961657738</v>
      </c>
      <c r="AM81" s="116">
        <v>72.220909388934516</v>
      </c>
      <c r="AN81" s="116">
        <v>74.579883816211279</v>
      </c>
      <c r="AO81" s="116">
        <v>76.757398672159027</v>
      </c>
      <c r="AP81" s="116">
        <v>78.39053481411986</v>
      </c>
      <c r="AQ81" s="116">
        <v>80.386590098738637</v>
      </c>
      <c r="AR81" s="116">
        <v>84.741619810634205</v>
      </c>
      <c r="AS81" s="116">
        <v>87.282053809239926</v>
      </c>
      <c r="AT81" s="116">
        <v>90.003947379174662</v>
      </c>
      <c r="AU81" s="116">
        <v>93.451679234425313</v>
      </c>
      <c r="AV81" s="116">
        <v>99.439845088281672</v>
      </c>
      <c r="AW81" s="116">
        <v>103.79487480017721</v>
      </c>
      <c r="AX81" s="116">
        <v>112.68639379529731</v>
      </c>
      <c r="AY81" s="116">
        <v>121.75937236174636</v>
      </c>
      <c r="AZ81" s="116">
        <v>126.47732121629987</v>
      </c>
      <c r="BA81" s="116">
        <v>128.29191692958966</v>
      </c>
      <c r="BB81" s="116">
        <v>129.56213392889254</v>
      </c>
      <c r="BC81" s="116">
        <v>127.74753821560273</v>
      </c>
      <c r="BD81" s="116">
        <v>126.47732121629987</v>
      </c>
      <c r="BE81" s="116">
        <v>125.75148293098394</v>
      </c>
      <c r="BF81" s="116">
        <v>127.9289977869317</v>
      </c>
      <c r="BG81" s="116">
        <v>128.83629564357659</v>
      </c>
      <c r="BH81" s="116">
        <v>127.38461907294476</v>
      </c>
      <c r="BI81" s="116">
        <v>129.56213392889254</v>
      </c>
      <c r="BJ81" s="116">
        <v>129.56213392889254</v>
      </c>
      <c r="BK81" s="116">
        <v>126.47732121629987</v>
      </c>
      <c r="BL81" s="116">
        <v>123.2110489323782</v>
      </c>
      <c r="BM81" s="116">
        <v>120.67061493377247</v>
      </c>
      <c r="BN81" s="116">
        <v>117.22288307852183</v>
      </c>
      <c r="BO81" s="116">
        <v>115.58974693656099</v>
      </c>
      <c r="BP81" s="116">
        <v>113.23077250928425</v>
      </c>
      <c r="BQ81" s="116">
        <v>108.69428322605972</v>
      </c>
      <c r="BR81" s="116">
        <v>106.87968751276989</v>
      </c>
      <c r="BS81" s="116">
        <v>104.33925351416416</v>
      </c>
      <c r="BT81" s="116">
        <v>100.89152165891352</v>
      </c>
      <c r="BU81" s="116">
        <v>98.532547231636755</v>
      </c>
      <c r="BV81" s="116">
        <v>97.080870661004909</v>
      </c>
      <c r="BW81" s="116">
        <v>96.536491947017964</v>
      </c>
      <c r="BX81" s="116">
        <v>97.443789803662881</v>
      </c>
      <c r="BY81" s="116">
        <v>100.34714294492657</v>
      </c>
      <c r="BZ81" s="116">
        <v>103.43195565751925</v>
      </c>
      <c r="CA81" s="116">
        <v>104.15779394283518</v>
      </c>
      <c r="CB81" s="116">
        <v>104.70217265682211</v>
      </c>
      <c r="CC81" s="116">
        <v>107.06114708409889</v>
      </c>
      <c r="CD81" s="116">
        <v>107.96844494074378</v>
      </c>
      <c r="CE81" s="116">
        <v>107.96844494074378</v>
      </c>
      <c r="CF81" s="116">
        <v>110.14595979669156</v>
      </c>
      <c r="CG81" s="116">
        <v>111.77909593865239</v>
      </c>
      <c r="CH81" s="116">
        <v>113.41223208061324</v>
      </c>
      <c r="CI81" s="116">
        <v>115.22682779390303</v>
      </c>
      <c r="CJ81" s="116">
        <v>86.171221115909944</v>
      </c>
      <c r="CK81" s="116">
        <v>87.766984469908294</v>
      </c>
      <c r="CL81" s="116">
        <v>88.431885867407601</v>
      </c>
      <c r="CM81" s="116">
        <v>89.362747823906631</v>
      </c>
      <c r="CN81" s="116">
        <v>89.495728103406464</v>
      </c>
      <c r="CO81" s="116">
        <v>90.293609780405646</v>
      </c>
      <c r="CP81" s="116">
        <v>91.091491457404814</v>
      </c>
      <c r="CQ81" s="116">
        <v>92.687254811403164</v>
      </c>
      <c r="CR81" s="116">
        <v>94.681959003901071</v>
      </c>
      <c r="CS81" s="116">
        <v>95.878781519399809</v>
      </c>
      <c r="CT81" s="116">
        <v>96.410702637399268</v>
      </c>
      <c r="CU81" s="116">
        <v>97.607525152898035</v>
      </c>
      <c r="CV81" s="116">
        <v>99.336268786396204</v>
      </c>
      <c r="CW81" s="116">
        <v>101.72991381739371</v>
      </c>
      <c r="CX81" s="116">
        <v>104.65547996639064</v>
      </c>
      <c r="CY81" s="116">
        <v>107.84700667438729</v>
      </c>
      <c r="CZ81" s="116">
        <v>109.97469114638508</v>
      </c>
      <c r="DA81" s="116">
        <v>111.70343477988328</v>
      </c>
      <c r="DB81" s="116">
        <v>111.03853338238397</v>
      </c>
      <c r="DC81" s="116">
        <v>111.17151366188382</v>
      </c>
      <c r="DD81" s="116">
        <v>112.63429673638231</v>
      </c>
      <c r="DE81" s="116">
        <v>111.83641505938314</v>
      </c>
      <c r="DF81" s="116">
        <v>109.04382918988605</v>
      </c>
      <c r="DG81" s="116">
        <v>108.24594751288689</v>
      </c>
      <c r="DH81" s="116">
        <v>108.24594751288689</v>
      </c>
      <c r="DI81" s="116">
        <v>106.78316443838843</v>
      </c>
      <c r="DJ81" s="116">
        <v>106.25124332038898</v>
      </c>
      <c r="DK81" s="116">
        <v>106.25124332038898</v>
      </c>
      <c r="DL81" s="116">
        <v>108.37892779238675</v>
      </c>
      <c r="DM81" s="116">
        <v>107.97998695388716</v>
      </c>
      <c r="DN81" s="116">
        <v>106.91614471788829</v>
      </c>
      <c r="DO81" s="116">
        <v>107.84700667438729</v>
      </c>
      <c r="DP81" s="116">
        <v>108.91084891038619</v>
      </c>
      <c r="DQ81" s="116">
        <v>114.89496148787995</v>
      </c>
      <c r="DR81" s="116">
        <v>118.88436987287578</v>
      </c>
      <c r="DS81" s="116">
        <v>119.15033043187549</v>
      </c>
      <c r="DT81" s="116">
        <v>119.81523182937478</v>
      </c>
      <c r="DU81" s="116">
        <v>119.94821210887469</v>
      </c>
      <c r="DV81" s="116">
        <v>121.27801490387328</v>
      </c>
      <c r="DW81" s="116">
        <v>121.54397546287299</v>
      </c>
      <c r="DX81" s="116">
        <v>119.68225154987495</v>
      </c>
      <c r="DY81" s="116">
        <v>118.75138959337592</v>
      </c>
      <c r="DZ81" s="116">
        <v>118.08648819587661</v>
      </c>
      <c r="EA81" s="116">
        <v>116.62370512137812</v>
      </c>
      <c r="EB81" s="116">
        <v>114.62900092888022</v>
      </c>
    </row>
    <row r="82" spans="1:132" x14ac:dyDescent="0.35">
      <c r="A82" s="116" t="s">
        <v>190</v>
      </c>
      <c r="B82" s="117"/>
      <c r="C82" s="116">
        <v>0</v>
      </c>
      <c r="D82" s="116">
        <v>0</v>
      </c>
      <c r="E82" s="116">
        <v>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  <c r="M82" s="116">
        <v>0</v>
      </c>
      <c r="N82" s="116">
        <v>0</v>
      </c>
      <c r="O82" s="116">
        <v>0</v>
      </c>
      <c r="P82" s="116">
        <v>0</v>
      </c>
      <c r="Q82" s="116">
        <v>0</v>
      </c>
      <c r="R82" s="116">
        <v>0</v>
      </c>
      <c r="S82" s="116">
        <v>0</v>
      </c>
      <c r="T82" s="116">
        <v>0</v>
      </c>
      <c r="U82" s="116">
        <v>0</v>
      </c>
      <c r="V82" s="116">
        <v>0</v>
      </c>
      <c r="W82" s="116">
        <v>0</v>
      </c>
      <c r="X82" s="116">
        <v>0</v>
      </c>
      <c r="Y82" s="116">
        <v>0</v>
      </c>
      <c r="Z82" s="116">
        <v>0</v>
      </c>
      <c r="AA82" s="116">
        <v>0</v>
      </c>
      <c r="AB82" s="116">
        <v>0</v>
      </c>
      <c r="AC82" s="116">
        <v>0</v>
      </c>
      <c r="AD82" s="116">
        <v>0</v>
      </c>
      <c r="AE82" s="116">
        <v>0</v>
      </c>
      <c r="AF82" s="116">
        <v>0</v>
      </c>
      <c r="AG82" s="116">
        <v>0</v>
      </c>
      <c r="AH82" s="116">
        <v>0</v>
      </c>
      <c r="AI82" s="116">
        <v>0</v>
      </c>
      <c r="AJ82" s="116">
        <v>0</v>
      </c>
      <c r="AK82" s="116">
        <v>0</v>
      </c>
      <c r="AL82" s="116">
        <v>0</v>
      </c>
      <c r="AM82" s="116">
        <v>0</v>
      </c>
      <c r="AN82" s="116">
        <v>0</v>
      </c>
      <c r="AO82" s="116">
        <v>0</v>
      </c>
      <c r="AP82" s="116">
        <v>0</v>
      </c>
      <c r="AQ82" s="116">
        <v>0</v>
      </c>
      <c r="AR82" s="116">
        <v>0</v>
      </c>
      <c r="AS82" s="116">
        <v>0</v>
      </c>
      <c r="AT82" s="116">
        <v>0</v>
      </c>
      <c r="AU82" s="116">
        <v>0</v>
      </c>
      <c r="AV82" s="116">
        <v>0</v>
      </c>
      <c r="AW82" s="116">
        <v>0</v>
      </c>
      <c r="AX82" s="116">
        <v>0</v>
      </c>
      <c r="AY82" s="116">
        <v>0</v>
      </c>
      <c r="AZ82" s="116">
        <v>0</v>
      </c>
      <c r="BA82" s="116">
        <v>0</v>
      </c>
      <c r="BB82" s="116">
        <v>0</v>
      </c>
      <c r="BC82" s="116">
        <v>0</v>
      </c>
      <c r="BD82" s="116">
        <v>0</v>
      </c>
      <c r="BE82" s="116">
        <v>0</v>
      </c>
      <c r="BF82" s="116">
        <v>0</v>
      </c>
      <c r="BG82" s="116">
        <v>0</v>
      </c>
      <c r="BH82" s="116">
        <v>0</v>
      </c>
      <c r="BI82" s="116">
        <v>0</v>
      </c>
      <c r="BJ82" s="116">
        <v>0</v>
      </c>
      <c r="BK82" s="116">
        <v>0</v>
      </c>
      <c r="BL82" s="116">
        <v>0</v>
      </c>
      <c r="BM82" s="116">
        <v>0</v>
      </c>
      <c r="BN82" s="116">
        <v>0</v>
      </c>
      <c r="BO82" s="116">
        <v>0</v>
      </c>
      <c r="BP82" s="116">
        <v>0</v>
      </c>
      <c r="BQ82" s="116">
        <v>0</v>
      </c>
      <c r="BR82" s="116">
        <v>0</v>
      </c>
      <c r="BS82" s="116">
        <v>0</v>
      </c>
      <c r="BT82" s="116">
        <v>0</v>
      </c>
      <c r="BU82" s="116">
        <v>0</v>
      </c>
      <c r="BV82" s="116">
        <v>0</v>
      </c>
      <c r="BW82" s="116">
        <v>0</v>
      </c>
      <c r="BX82" s="116">
        <v>0</v>
      </c>
      <c r="BY82" s="116">
        <v>0</v>
      </c>
      <c r="BZ82" s="116">
        <v>0</v>
      </c>
      <c r="CA82" s="116">
        <v>0</v>
      </c>
      <c r="CB82" s="116">
        <v>0</v>
      </c>
      <c r="CC82" s="116">
        <v>0</v>
      </c>
      <c r="CD82" s="116">
        <v>0</v>
      </c>
      <c r="CE82" s="116">
        <v>0</v>
      </c>
      <c r="CF82" s="116">
        <v>0</v>
      </c>
      <c r="CG82" s="116">
        <v>0</v>
      </c>
      <c r="CH82" s="116">
        <v>0</v>
      </c>
      <c r="CI82" s="116">
        <v>0</v>
      </c>
      <c r="CJ82" s="116">
        <v>0</v>
      </c>
      <c r="CK82" s="116">
        <v>0</v>
      </c>
      <c r="CL82" s="116">
        <v>0</v>
      </c>
      <c r="CM82" s="116">
        <v>0</v>
      </c>
      <c r="CN82" s="116">
        <v>0</v>
      </c>
      <c r="CO82" s="116">
        <v>0</v>
      </c>
      <c r="CP82" s="116">
        <v>0</v>
      </c>
      <c r="CQ82" s="116">
        <v>0</v>
      </c>
      <c r="CR82" s="116">
        <v>0</v>
      </c>
      <c r="CS82" s="116">
        <v>0</v>
      </c>
      <c r="CT82" s="116">
        <v>0</v>
      </c>
      <c r="CU82" s="116">
        <v>0</v>
      </c>
      <c r="CV82" s="116">
        <v>0</v>
      </c>
      <c r="CW82" s="116">
        <v>0</v>
      </c>
      <c r="CX82" s="116">
        <v>0</v>
      </c>
      <c r="CY82" s="116">
        <v>0</v>
      </c>
      <c r="CZ82" s="116">
        <v>0</v>
      </c>
      <c r="DA82" s="116">
        <v>0</v>
      </c>
      <c r="DB82" s="116">
        <v>0</v>
      </c>
      <c r="DC82" s="116">
        <v>0</v>
      </c>
      <c r="DD82" s="116">
        <v>0</v>
      </c>
      <c r="DE82" s="116">
        <v>0</v>
      </c>
      <c r="DF82" s="116">
        <v>0</v>
      </c>
      <c r="DG82" s="116">
        <v>0</v>
      </c>
      <c r="DH82" s="116">
        <v>0</v>
      </c>
      <c r="DI82" s="116">
        <v>0</v>
      </c>
      <c r="DJ82" s="116">
        <v>0</v>
      </c>
      <c r="DK82" s="116">
        <v>0</v>
      </c>
      <c r="DL82" s="116">
        <v>0</v>
      </c>
      <c r="DM82" s="116">
        <v>0</v>
      </c>
      <c r="DN82" s="116">
        <v>0</v>
      </c>
      <c r="DO82" s="116">
        <v>0</v>
      </c>
      <c r="DP82" s="116">
        <v>0</v>
      </c>
      <c r="DQ82" s="116">
        <v>0</v>
      </c>
      <c r="DR82" s="116">
        <v>0</v>
      </c>
      <c r="DS82" s="116">
        <v>0</v>
      </c>
      <c r="DT82" s="116">
        <v>0</v>
      </c>
      <c r="DU82" s="116">
        <v>0</v>
      </c>
      <c r="DV82" s="116">
        <v>0</v>
      </c>
      <c r="DW82" s="116">
        <v>0</v>
      </c>
      <c r="DX82" s="116">
        <v>0</v>
      </c>
      <c r="DY82" s="116">
        <v>0</v>
      </c>
      <c r="DZ82" s="116">
        <v>0</v>
      </c>
      <c r="EA82" s="116">
        <v>0</v>
      </c>
      <c r="EB82" s="116">
        <v>0</v>
      </c>
    </row>
    <row r="83" spans="1:132" x14ac:dyDescent="0.35">
      <c r="A83" s="116" t="s">
        <v>191</v>
      </c>
      <c r="B83" s="117"/>
      <c r="C83" s="116">
        <v>7.4540800545032928</v>
      </c>
      <c r="D83" s="116">
        <v>7.3268773231977775</v>
      </c>
      <c r="E83" s="116">
        <v>7.1869543187617078</v>
      </c>
      <c r="F83" s="116">
        <v>7.1615137725006042</v>
      </c>
      <c r="G83" s="116">
        <v>6.8180663979757083</v>
      </c>
      <c r="H83" s="116">
        <v>6.4746190234508134</v>
      </c>
      <c r="I83" s="116">
        <v>6.1947730145786748</v>
      </c>
      <c r="J83" s="116">
        <v>5.9276472788370898</v>
      </c>
      <c r="K83" s="116">
        <v>5.5333188117899876</v>
      </c>
      <c r="L83" s="116">
        <v>5.3297944417011598</v>
      </c>
      <c r="M83" s="116">
        <v>5.3933958073539188</v>
      </c>
      <c r="N83" s="116">
        <v>5.1008295253512301</v>
      </c>
      <c r="O83" s="116">
        <v>4.922745701523505</v>
      </c>
      <c r="P83" s="116">
        <v>4.6810605120430235</v>
      </c>
      <c r="Q83" s="116">
        <v>4.3757739569097831</v>
      </c>
      <c r="R83" s="116">
        <v>4.2740117718653687</v>
      </c>
      <c r="S83" s="116">
        <v>4.2104104062126106</v>
      </c>
      <c r="T83" s="116">
        <v>4.1595293136904061</v>
      </c>
      <c r="U83" s="116">
        <v>4.0577671286459909</v>
      </c>
      <c r="V83" s="116">
        <v>3.9178441242099216</v>
      </c>
      <c r="W83" s="116">
        <v>3.9941657629932323</v>
      </c>
      <c r="X83" s="116">
        <v>3.9941657629932323</v>
      </c>
      <c r="Y83" s="116">
        <v>3.8924035779488202</v>
      </c>
      <c r="Z83" s="116">
        <v>4.0068860361237837</v>
      </c>
      <c r="AA83" s="116">
        <v>4.2231306793431624</v>
      </c>
      <c r="AB83" s="116">
        <v>4.1849698599515079</v>
      </c>
      <c r="AC83" s="116">
        <v>4.2485712256042678</v>
      </c>
      <c r="AD83" s="116">
        <v>4.3630536837792313</v>
      </c>
      <c r="AE83" s="116">
        <v>4.452095595693093</v>
      </c>
      <c r="AF83" s="116">
        <v>4.452095595693093</v>
      </c>
      <c r="AG83" s="116">
        <v>4.452095595693093</v>
      </c>
      <c r="AH83" s="116">
        <v>4.5029766882153002</v>
      </c>
      <c r="AI83" s="116">
        <v>4.5411375076069547</v>
      </c>
      <c r="AJ83" s="116">
        <v>5.9551732045238372</v>
      </c>
      <c r="AK83" s="116">
        <v>6.1036401265202764</v>
      </c>
      <c r="AL83" s="116">
        <v>6.3510849965143397</v>
      </c>
      <c r="AM83" s="116">
        <v>6.5655372171758639</v>
      </c>
      <c r="AN83" s="116">
        <v>6.7799894378373882</v>
      </c>
      <c r="AO83" s="116">
        <v>6.9779453338326389</v>
      </c>
      <c r="AP83" s="116">
        <v>7.1264122558290781</v>
      </c>
      <c r="AQ83" s="116">
        <v>7.3078718271580589</v>
      </c>
      <c r="AR83" s="116">
        <v>7.703783619148564</v>
      </c>
      <c r="AS83" s="116">
        <v>7.9347321644763573</v>
      </c>
      <c r="AT83" s="116">
        <v>8.1821770344704241</v>
      </c>
      <c r="AU83" s="116">
        <v>8.4956072031295733</v>
      </c>
      <c r="AV83" s="116">
        <v>9.0399859171165158</v>
      </c>
      <c r="AW83" s="116">
        <v>9.4358977091070209</v>
      </c>
      <c r="AX83" s="116">
        <v>10.2442176177543</v>
      </c>
      <c r="AY83" s="116">
        <v>11.069033851067852</v>
      </c>
      <c r="AZ83" s="116">
        <v>11.497938292390897</v>
      </c>
      <c r="BA83" s="116">
        <v>11.662901539053605</v>
      </c>
      <c r="BB83" s="116">
        <v>11.778375811717503</v>
      </c>
      <c r="BC83" s="116">
        <v>11.613412565054794</v>
      </c>
      <c r="BD83" s="116">
        <v>11.497938292390897</v>
      </c>
      <c r="BE83" s="116">
        <v>11.431952993725814</v>
      </c>
      <c r="BF83" s="116">
        <v>11.629908889721063</v>
      </c>
      <c r="BG83" s="116">
        <v>11.712390513052419</v>
      </c>
      <c r="BH83" s="116">
        <v>11.580419915722253</v>
      </c>
      <c r="BI83" s="116">
        <v>11.778375811717503</v>
      </c>
      <c r="BJ83" s="116">
        <v>11.778375811717503</v>
      </c>
      <c r="BK83" s="116">
        <v>11.497938292390897</v>
      </c>
      <c r="BL83" s="116">
        <v>11.201004448398017</v>
      </c>
      <c r="BM83" s="116">
        <v>10.970055903070225</v>
      </c>
      <c r="BN83" s="116">
        <v>10.656625734411076</v>
      </c>
      <c r="BO83" s="116">
        <v>10.508158812414635</v>
      </c>
      <c r="BP83" s="116">
        <v>10.293706591753114</v>
      </c>
      <c r="BQ83" s="116">
        <v>9.8812984750963384</v>
      </c>
      <c r="BR83" s="116">
        <v>9.7163352284336266</v>
      </c>
      <c r="BS83" s="116">
        <v>9.4853866831058333</v>
      </c>
      <c r="BT83" s="116">
        <v>9.1719565144466841</v>
      </c>
      <c r="BU83" s="116">
        <v>8.9575042937851599</v>
      </c>
      <c r="BV83" s="116">
        <v>8.8255336964549933</v>
      </c>
      <c r="BW83" s="116">
        <v>8.7760447224561791</v>
      </c>
      <c r="BX83" s="116">
        <v>8.858526345787535</v>
      </c>
      <c r="BY83" s="116">
        <v>9.1224675404478699</v>
      </c>
      <c r="BZ83" s="116">
        <v>9.4029050597744774</v>
      </c>
      <c r="CA83" s="116">
        <v>9.4688903584395625</v>
      </c>
      <c r="CB83" s="116">
        <v>9.518379332438375</v>
      </c>
      <c r="CC83" s="116">
        <v>9.7328315530998992</v>
      </c>
      <c r="CD83" s="116">
        <v>9.8153131764312516</v>
      </c>
      <c r="CE83" s="116">
        <v>9.8153131764312516</v>
      </c>
      <c r="CF83" s="116">
        <v>10.013269072426505</v>
      </c>
      <c r="CG83" s="116">
        <v>10.161735994422944</v>
      </c>
      <c r="CH83" s="116">
        <v>10.310202916419387</v>
      </c>
      <c r="CI83" s="116">
        <v>10.475166163082093</v>
      </c>
      <c r="CJ83" s="116">
        <v>7.8337473741736323</v>
      </c>
      <c r="CK83" s="116">
        <v>7.9788167699916634</v>
      </c>
      <c r="CL83" s="116">
        <v>8.0392623515825097</v>
      </c>
      <c r="CM83" s="116">
        <v>8.1238861658096919</v>
      </c>
      <c r="CN83" s="116">
        <v>8.1359752821278626</v>
      </c>
      <c r="CO83" s="116">
        <v>8.2085099800368759</v>
      </c>
      <c r="CP83" s="116">
        <v>8.2810446779458928</v>
      </c>
      <c r="CQ83" s="116">
        <v>8.4261140737639231</v>
      </c>
      <c r="CR83" s="116">
        <v>8.60745081853646</v>
      </c>
      <c r="CS83" s="116">
        <v>8.7162528653999836</v>
      </c>
      <c r="CT83" s="116">
        <v>8.7646093306726609</v>
      </c>
      <c r="CU83" s="116">
        <v>8.8734113775361845</v>
      </c>
      <c r="CV83" s="116">
        <v>9.0305698896723818</v>
      </c>
      <c r="CW83" s="116">
        <v>9.248173983399429</v>
      </c>
      <c r="CX83" s="116">
        <v>9.5141345423991499</v>
      </c>
      <c r="CY83" s="116">
        <v>9.8042733340352104</v>
      </c>
      <c r="CZ83" s="116">
        <v>9.997699195125918</v>
      </c>
      <c r="DA83" s="116">
        <v>10.154857707262117</v>
      </c>
      <c r="DB83" s="116">
        <v>10.094412125671273</v>
      </c>
      <c r="DC83" s="116">
        <v>10.106501241989442</v>
      </c>
      <c r="DD83" s="116">
        <v>10.239481521489301</v>
      </c>
      <c r="DE83" s="116">
        <v>10.166946823580288</v>
      </c>
      <c r="DF83" s="116">
        <v>9.913075380898734</v>
      </c>
      <c r="DG83" s="116">
        <v>9.8405406829897188</v>
      </c>
      <c r="DH83" s="116">
        <v>9.8405406829897188</v>
      </c>
      <c r="DI83" s="116">
        <v>9.7075604034898575</v>
      </c>
      <c r="DJ83" s="116">
        <v>9.6592039382171802</v>
      </c>
      <c r="DK83" s="116">
        <v>9.6592039382171802</v>
      </c>
      <c r="DL83" s="116">
        <v>9.852629799307886</v>
      </c>
      <c r="DM83" s="116">
        <v>9.8163624503533793</v>
      </c>
      <c r="DN83" s="116">
        <v>9.7196495198080264</v>
      </c>
      <c r="DO83" s="116">
        <v>9.8042733340352104</v>
      </c>
      <c r="DP83" s="116">
        <v>9.9009862645805633</v>
      </c>
      <c r="DQ83" s="116">
        <v>10.444996498898178</v>
      </c>
      <c r="DR83" s="116">
        <v>10.807669988443253</v>
      </c>
      <c r="DS83" s="116">
        <v>10.831848221079591</v>
      </c>
      <c r="DT83" s="116">
        <v>10.892293802670437</v>
      </c>
      <c r="DU83" s="116">
        <v>10.904382918988608</v>
      </c>
      <c r="DV83" s="116">
        <v>11.025274082170299</v>
      </c>
      <c r="DW83" s="116">
        <v>11.049452314806636</v>
      </c>
      <c r="DX83" s="116">
        <v>10.880204686352267</v>
      </c>
      <c r="DY83" s="116">
        <v>10.795580872125084</v>
      </c>
      <c r="DZ83" s="116">
        <v>10.735135290534238</v>
      </c>
      <c r="EA83" s="116">
        <v>10.602155011034375</v>
      </c>
      <c r="EB83" s="116">
        <v>10.420818266261838</v>
      </c>
    </row>
    <row r="84" spans="1:132" x14ac:dyDescent="0.35">
      <c r="A84" s="116" t="s">
        <v>192</v>
      </c>
      <c r="B84" s="117"/>
      <c r="C84" s="116">
        <v>0</v>
      </c>
      <c r="D84" s="116">
        <v>0</v>
      </c>
      <c r="E84" s="116">
        <v>0</v>
      </c>
      <c r="F84" s="116">
        <v>0</v>
      </c>
      <c r="G84" s="116">
        <v>0</v>
      </c>
      <c r="H84" s="116">
        <v>0</v>
      </c>
      <c r="I84" s="116">
        <v>0</v>
      </c>
      <c r="J84" s="116">
        <v>0</v>
      </c>
      <c r="K84" s="116">
        <v>0</v>
      </c>
      <c r="L84" s="116">
        <v>0</v>
      </c>
      <c r="M84" s="116">
        <v>0</v>
      </c>
      <c r="N84" s="116">
        <v>0</v>
      </c>
      <c r="O84" s="116">
        <v>0</v>
      </c>
      <c r="P84" s="116">
        <v>0</v>
      </c>
      <c r="Q84" s="116">
        <v>0</v>
      </c>
      <c r="R84" s="116">
        <v>0</v>
      </c>
      <c r="S84" s="116">
        <v>0</v>
      </c>
      <c r="T84" s="116">
        <v>0</v>
      </c>
      <c r="U84" s="116">
        <v>0</v>
      </c>
      <c r="V84" s="116">
        <v>0</v>
      </c>
      <c r="W84" s="116">
        <v>0</v>
      </c>
      <c r="X84" s="116">
        <v>0</v>
      </c>
      <c r="Y84" s="116">
        <v>0</v>
      </c>
      <c r="Z84" s="116">
        <v>0</v>
      </c>
      <c r="AA84" s="116">
        <v>0</v>
      </c>
      <c r="AB84" s="116">
        <v>0</v>
      </c>
      <c r="AC84" s="116">
        <v>0</v>
      </c>
      <c r="AD84" s="116">
        <v>0</v>
      </c>
      <c r="AE84" s="116">
        <v>0</v>
      </c>
      <c r="AF84" s="116">
        <v>0</v>
      </c>
      <c r="AG84" s="116">
        <v>0</v>
      </c>
      <c r="AH84" s="116">
        <v>0</v>
      </c>
      <c r="AI84" s="116">
        <v>0</v>
      </c>
      <c r="AJ84" s="116">
        <v>0</v>
      </c>
      <c r="AK84" s="116">
        <v>0</v>
      </c>
      <c r="AL84" s="116">
        <v>0</v>
      </c>
      <c r="AM84" s="116">
        <v>0</v>
      </c>
      <c r="AN84" s="116">
        <v>0</v>
      </c>
      <c r="AO84" s="116">
        <v>0</v>
      </c>
      <c r="AP84" s="116">
        <v>0</v>
      </c>
      <c r="AQ84" s="116">
        <v>0</v>
      </c>
      <c r="AR84" s="116">
        <v>0</v>
      </c>
      <c r="AS84" s="116">
        <v>0</v>
      </c>
      <c r="AT84" s="116">
        <v>0</v>
      </c>
      <c r="AU84" s="116">
        <v>0</v>
      </c>
      <c r="AV84" s="116">
        <v>0</v>
      </c>
      <c r="AW84" s="116">
        <v>0</v>
      </c>
      <c r="AX84" s="116">
        <v>0</v>
      </c>
      <c r="AY84" s="116">
        <v>0</v>
      </c>
      <c r="AZ84" s="116">
        <v>0</v>
      </c>
      <c r="BA84" s="116">
        <v>0</v>
      </c>
      <c r="BB84" s="116">
        <v>0</v>
      </c>
      <c r="BC84" s="116">
        <v>0</v>
      </c>
      <c r="BD84" s="116">
        <v>0</v>
      </c>
      <c r="BE84" s="116">
        <v>0</v>
      </c>
      <c r="BF84" s="116">
        <v>0</v>
      </c>
      <c r="BG84" s="116">
        <v>0</v>
      </c>
      <c r="BH84" s="116">
        <v>0</v>
      </c>
      <c r="BI84" s="116">
        <v>0</v>
      </c>
      <c r="BJ84" s="116">
        <v>0</v>
      </c>
      <c r="BK84" s="116">
        <v>0</v>
      </c>
      <c r="BL84" s="116">
        <v>0</v>
      </c>
      <c r="BM84" s="116">
        <v>0</v>
      </c>
      <c r="BN84" s="116">
        <v>0</v>
      </c>
      <c r="BO84" s="116">
        <v>0</v>
      </c>
      <c r="BP84" s="116">
        <v>0</v>
      </c>
      <c r="BQ84" s="116">
        <v>0</v>
      </c>
      <c r="BR84" s="116">
        <v>0</v>
      </c>
      <c r="BS84" s="116">
        <v>0</v>
      </c>
      <c r="BT84" s="116">
        <v>0</v>
      </c>
      <c r="BU84" s="116">
        <v>0</v>
      </c>
      <c r="BV84" s="116">
        <v>0</v>
      </c>
      <c r="BW84" s="116">
        <v>0</v>
      </c>
      <c r="BX84" s="116">
        <v>0</v>
      </c>
      <c r="BY84" s="116">
        <v>0</v>
      </c>
      <c r="BZ84" s="116">
        <v>0</v>
      </c>
      <c r="CA84" s="116">
        <v>0</v>
      </c>
      <c r="CB84" s="116">
        <v>0</v>
      </c>
      <c r="CC84" s="116">
        <v>0</v>
      </c>
      <c r="CD84" s="116">
        <v>0</v>
      </c>
      <c r="CE84" s="116">
        <v>0</v>
      </c>
      <c r="CF84" s="116">
        <v>0</v>
      </c>
      <c r="CG84" s="116">
        <v>0</v>
      </c>
      <c r="CH84" s="116">
        <v>0</v>
      </c>
      <c r="CI84" s="116">
        <v>0</v>
      </c>
      <c r="CJ84" s="116">
        <v>0</v>
      </c>
      <c r="CK84" s="116">
        <v>0</v>
      </c>
      <c r="CL84" s="116">
        <v>0</v>
      </c>
      <c r="CM84" s="116">
        <v>0</v>
      </c>
      <c r="CN84" s="116">
        <v>0</v>
      </c>
      <c r="CO84" s="116">
        <v>0</v>
      </c>
      <c r="CP84" s="116">
        <v>0</v>
      </c>
      <c r="CQ84" s="116">
        <v>0</v>
      </c>
      <c r="CR84" s="116">
        <v>0</v>
      </c>
      <c r="CS84" s="116">
        <v>0</v>
      </c>
      <c r="CT84" s="116">
        <v>0</v>
      </c>
      <c r="CU84" s="116">
        <v>0</v>
      </c>
      <c r="CV84" s="116">
        <v>0</v>
      </c>
      <c r="CW84" s="116">
        <v>0</v>
      </c>
      <c r="CX84" s="116">
        <v>0</v>
      </c>
      <c r="CY84" s="116">
        <v>0</v>
      </c>
      <c r="CZ84" s="116">
        <v>0</v>
      </c>
      <c r="DA84" s="116">
        <v>0</v>
      </c>
      <c r="DB84" s="116">
        <v>0</v>
      </c>
      <c r="DC84" s="116">
        <v>0</v>
      </c>
      <c r="DD84" s="116">
        <v>0</v>
      </c>
      <c r="DE84" s="116">
        <v>0</v>
      </c>
      <c r="DF84" s="116">
        <v>0</v>
      </c>
      <c r="DG84" s="116">
        <v>0</v>
      </c>
      <c r="DH84" s="116">
        <v>0</v>
      </c>
      <c r="DI84" s="116">
        <v>0</v>
      </c>
      <c r="DJ84" s="116">
        <v>0</v>
      </c>
      <c r="DK84" s="116">
        <v>0</v>
      </c>
      <c r="DL84" s="116">
        <v>0</v>
      </c>
      <c r="DM84" s="116">
        <v>0</v>
      </c>
      <c r="DN84" s="116">
        <v>0</v>
      </c>
      <c r="DO84" s="116">
        <v>0</v>
      </c>
      <c r="DP84" s="116">
        <v>0</v>
      </c>
      <c r="DQ84" s="116">
        <v>0</v>
      </c>
      <c r="DR84" s="116">
        <v>0</v>
      </c>
      <c r="DS84" s="116">
        <v>0</v>
      </c>
      <c r="DT84" s="116">
        <v>0</v>
      </c>
      <c r="DU84" s="116">
        <v>0</v>
      </c>
      <c r="DV84" s="116">
        <v>0</v>
      </c>
      <c r="DW84" s="116">
        <v>0</v>
      </c>
      <c r="DX84" s="116">
        <v>0</v>
      </c>
      <c r="DY84" s="116">
        <v>0</v>
      </c>
      <c r="DZ84" s="116">
        <v>0</v>
      </c>
      <c r="EA84" s="116">
        <v>0</v>
      </c>
      <c r="EB84" s="116">
        <v>0</v>
      </c>
    </row>
    <row r="85" spans="1:132" x14ac:dyDescent="0.35">
      <c r="A85" s="116" t="s">
        <v>193</v>
      </c>
      <c r="B85" s="117"/>
      <c r="C85" s="116">
        <v>0</v>
      </c>
      <c r="D85" s="116">
        <v>0</v>
      </c>
      <c r="E85" s="116">
        <v>0</v>
      </c>
      <c r="F85" s="116">
        <v>0</v>
      </c>
      <c r="G85" s="116">
        <v>0</v>
      </c>
      <c r="H85" s="116">
        <v>0</v>
      </c>
      <c r="I85" s="116">
        <v>0</v>
      </c>
      <c r="J85" s="116">
        <v>0</v>
      </c>
      <c r="K85" s="116">
        <v>0</v>
      </c>
      <c r="L85" s="116">
        <v>0</v>
      </c>
      <c r="M85" s="116">
        <v>0</v>
      </c>
      <c r="N85" s="116">
        <v>0</v>
      </c>
      <c r="O85" s="116">
        <v>0</v>
      </c>
      <c r="P85" s="116">
        <v>0</v>
      </c>
      <c r="Q85" s="116">
        <v>0</v>
      </c>
      <c r="R85" s="116">
        <v>0</v>
      </c>
      <c r="S85" s="116">
        <v>0</v>
      </c>
      <c r="T85" s="116">
        <v>0</v>
      </c>
      <c r="U85" s="116">
        <v>0</v>
      </c>
      <c r="V85" s="116">
        <v>0</v>
      </c>
      <c r="W85" s="116">
        <v>0</v>
      </c>
      <c r="X85" s="116">
        <v>0</v>
      </c>
      <c r="Y85" s="116">
        <v>0</v>
      </c>
      <c r="Z85" s="116">
        <v>0</v>
      </c>
      <c r="AA85" s="116">
        <v>0</v>
      </c>
      <c r="AB85" s="116">
        <v>0</v>
      </c>
      <c r="AC85" s="116">
        <v>0</v>
      </c>
      <c r="AD85" s="116">
        <v>0</v>
      </c>
      <c r="AE85" s="116">
        <v>0</v>
      </c>
      <c r="AF85" s="116">
        <v>0</v>
      </c>
      <c r="AG85" s="116">
        <v>0</v>
      </c>
      <c r="AH85" s="116">
        <v>0</v>
      </c>
      <c r="AI85" s="116">
        <v>0</v>
      </c>
      <c r="AJ85" s="116">
        <v>0</v>
      </c>
      <c r="AK85" s="116">
        <v>0</v>
      </c>
      <c r="AL85" s="116">
        <v>0</v>
      </c>
      <c r="AM85" s="116">
        <v>0</v>
      </c>
      <c r="AN85" s="116">
        <v>0</v>
      </c>
      <c r="AO85" s="116">
        <v>0</v>
      </c>
      <c r="AP85" s="116">
        <v>0</v>
      </c>
      <c r="AQ85" s="116">
        <v>0</v>
      </c>
      <c r="AR85" s="116">
        <v>0</v>
      </c>
      <c r="AS85" s="116">
        <v>0</v>
      </c>
      <c r="AT85" s="116">
        <v>0</v>
      </c>
      <c r="AU85" s="116">
        <v>0</v>
      </c>
      <c r="AV85" s="116">
        <v>0</v>
      </c>
      <c r="AW85" s="116">
        <v>0</v>
      </c>
      <c r="AX85" s="116">
        <v>0</v>
      </c>
      <c r="AY85" s="116">
        <v>0</v>
      </c>
      <c r="AZ85" s="116">
        <v>0</v>
      </c>
      <c r="BA85" s="116">
        <v>0</v>
      </c>
      <c r="BB85" s="116">
        <v>0</v>
      </c>
      <c r="BC85" s="116">
        <v>0</v>
      </c>
      <c r="BD85" s="116">
        <v>0</v>
      </c>
      <c r="BE85" s="116">
        <v>0</v>
      </c>
      <c r="BF85" s="116">
        <v>0</v>
      </c>
      <c r="BG85" s="116">
        <v>0</v>
      </c>
      <c r="BH85" s="116">
        <v>0</v>
      </c>
      <c r="BI85" s="116">
        <v>0</v>
      </c>
      <c r="BJ85" s="116">
        <v>0</v>
      </c>
      <c r="BK85" s="116">
        <v>0</v>
      </c>
      <c r="BL85" s="116">
        <v>0</v>
      </c>
      <c r="BM85" s="116">
        <v>0</v>
      </c>
      <c r="BN85" s="116">
        <v>0</v>
      </c>
      <c r="BO85" s="116">
        <v>0</v>
      </c>
      <c r="BP85" s="116">
        <v>0</v>
      </c>
      <c r="BQ85" s="116">
        <v>0</v>
      </c>
      <c r="BR85" s="116">
        <v>0</v>
      </c>
      <c r="BS85" s="116">
        <v>0</v>
      </c>
      <c r="BT85" s="116">
        <v>0</v>
      </c>
      <c r="BU85" s="116">
        <v>0</v>
      </c>
      <c r="BV85" s="116">
        <v>0</v>
      </c>
      <c r="BW85" s="116">
        <v>0</v>
      </c>
      <c r="BX85" s="116">
        <v>0</v>
      </c>
      <c r="BY85" s="116">
        <v>0</v>
      </c>
      <c r="BZ85" s="116">
        <v>0</v>
      </c>
      <c r="CA85" s="116">
        <v>0</v>
      </c>
      <c r="CB85" s="116">
        <v>0</v>
      </c>
      <c r="CC85" s="116">
        <v>0</v>
      </c>
      <c r="CD85" s="116">
        <v>0</v>
      </c>
      <c r="CE85" s="116">
        <v>0</v>
      </c>
      <c r="CF85" s="116">
        <v>0</v>
      </c>
      <c r="CG85" s="116">
        <v>0</v>
      </c>
      <c r="CH85" s="116">
        <v>0</v>
      </c>
      <c r="CI85" s="116">
        <v>0</v>
      </c>
      <c r="CJ85" s="116">
        <v>0</v>
      </c>
      <c r="CK85" s="116">
        <v>0</v>
      </c>
      <c r="CL85" s="116">
        <v>0</v>
      </c>
      <c r="CM85" s="116">
        <v>0</v>
      </c>
      <c r="CN85" s="116">
        <v>0</v>
      </c>
      <c r="CO85" s="116">
        <v>0</v>
      </c>
      <c r="CP85" s="116">
        <v>0</v>
      </c>
      <c r="CQ85" s="116">
        <v>0</v>
      </c>
      <c r="CR85" s="116">
        <v>0</v>
      </c>
      <c r="CS85" s="116">
        <v>0</v>
      </c>
      <c r="CT85" s="116">
        <v>0</v>
      </c>
      <c r="CU85" s="116">
        <v>0</v>
      </c>
      <c r="CV85" s="116">
        <v>0</v>
      </c>
      <c r="CW85" s="116">
        <v>0</v>
      </c>
      <c r="CX85" s="116">
        <v>0</v>
      </c>
      <c r="CY85" s="116">
        <v>0</v>
      </c>
      <c r="CZ85" s="116">
        <v>0</v>
      </c>
      <c r="DA85" s="116">
        <v>0</v>
      </c>
      <c r="DB85" s="116">
        <v>0</v>
      </c>
      <c r="DC85" s="116">
        <v>0</v>
      </c>
      <c r="DD85" s="116">
        <v>0</v>
      </c>
      <c r="DE85" s="116">
        <v>0</v>
      </c>
      <c r="DF85" s="116">
        <v>0</v>
      </c>
      <c r="DG85" s="116">
        <v>0</v>
      </c>
      <c r="DH85" s="116">
        <v>0</v>
      </c>
      <c r="DI85" s="116">
        <v>0</v>
      </c>
      <c r="DJ85" s="116">
        <v>0</v>
      </c>
      <c r="DK85" s="116">
        <v>0</v>
      </c>
      <c r="DL85" s="116">
        <v>0</v>
      </c>
      <c r="DM85" s="116">
        <v>0</v>
      </c>
      <c r="DN85" s="116">
        <v>0</v>
      </c>
      <c r="DO85" s="116">
        <v>0</v>
      </c>
      <c r="DP85" s="116">
        <v>0</v>
      </c>
      <c r="DQ85" s="116">
        <v>0</v>
      </c>
      <c r="DR85" s="116">
        <v>0</v>
      </c>
      <c r="DS85" s="116">
        <v>0</v>
      </c>
      <c r="DT85" s="116">
        <v>0</v>
      </c>
      <c r="DU85" s="116">
        <v>0</v>
      </c>
      <c r="DV85" s="116">
        <v>0</v>
      </c>
      <c r="DW85" s="116">
        <v>0</v>
      </c>
      <c r="DX85" s="116">
        <v>0</v>
      </c>
      <c r="DY85" s="116">
        <v>0</v>
      </c>
      <c r="DZ85" s="116">
        <v>0</v>
      </c>
      <c r="EA85" s="116">
        <v>0</v>
      </c>
      <c r="EB85" s="116">
        <v>0</v>
      </c>
    </row>
    <row r="86" spans="1:132" x14ac:dyDescent="0.35">
      <c r="A86" s="116" t="s">
        <v>194</v>
      </c>
      <c r="B86" s="117"/>
      <c r="C86" s="116">
        <v>0</v>
      </c>
      <c r="D86" s="116">
        <v>0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16">
        <v>0</v>
      </c>
      <c r="L86" s="116">
        <v>0</v>
      </c>
      <c r="M86" s="116">
        <v>0</v>
      </c>
      <c r="N86" s="116">
        <v>0</v>
      </c>
      <c r="O86" s="116">
        <v>0</v>
      </c>
      <c r="P86" s="116">
        <v>0</v>
      </c>
      <c r="Q86" s="116">
        <v>0</v>
      </c>
      <c r="R86" s="116">
        <v>0</v>
      </c>
      <c r="S86" s="116">
        <v>0</v>
      </c>
      <c r="T86" s="116">
        <v>0</v>
      </c>
      <c r="U86" s="116">
        <v>0</v>
      </c>
      <c r="V86" s="116">
        <v>0</v>
      </c>
      <c r="W86" s="116">
        <v>0</v>
      </c>
      <c r="X86" s="116">
        <v>0</v>
      </c>
      <c r="Y86" s="116">
        <v>0</v>
      </c>
      <c r="Z86" s="116">
        <v>0</v>
      </c>
      <c r="AA86" s="116">
        <v>0</v>
      </c>
      <c r="AB86" s="116">
        <v>0</v>
      </c>
      <c r="AC86" s="116">
        <v>0</v>
      </c>
      <c r="AD86" s="116">
        <v>0</v>
      </c>
      <c r="AE86" s="116">
        <v>0</v>
      </c>
      <c r="AF86" s="116">
        <v>0</v>
      </c>
      <c r="AG86" s="116">
        <v>0</v>
      </c>
      <c r="AH86" s="116">
        <v>0</v>
      </c>
      <c r="AI86" s="116">
        <v>0</v>
      </c>
      <c r="AJ86" s="116">
        <v>0</v>
      </c>
      <c r="AK86" s="116">
        <v>0</v>
      </c>
      <c r="AL86" s="116">
        <v>0</v>
      </c>
      <c r="AM86" s="116">
        <v>0</v>
      </c>
      <c r="AN86" s="116">
        <v>0</v>
      </c>
      <c r="AO86" s="116">
        <v>0</v>
      </c>
      <c r="AP86" s="116">
        <v>0</v>
      </c>
      <c r="AQ86" s="116">
        <v>0</v>
      </c>
      <c r="AR86" s="116">
        <v>0</v>
      </c>
      <c r="AS86" s="116">
        <v>0</v>
      </c>
      <c r="AT86" s="116">
        <v>0</v>
      </c>
      <c r="AU86" s="116">
        <v>0</v>
      </c>
      <c r="AV86" s="116">
        <v>0</v>
      </c>
      <c r="AW86" s="116">
        <v>0</v>
      </c>
      <c r="AX86" s="116">
        <v>0</v>
      </c>
      <c r="AY86" s="116">
        <v>0</v>
      </c>
      <c r="AZ86" s="116">
        <v>0</v>
      </c>
      <c r="BA86" s="116">
        <v>0</v>
      </c>
      <c r="BB86" s="116">
        <v>0</v>
      </c>
      <c r="BC86" s="116">
        <v>0</v>
      </c>
      <c r="BD86" s="116">
        <v>0</v>
      </c>
      <c r="BE86" s="116">
        <v>0</v>
      </c>
      <c r="BF86" s="116">
        <v>0</v>
      </c>
      <c r="BG86" s="116">
        <v>0</v>
      </c>
      <c r="BH86" s="116">
        <v>0</v>
      </c>
      <c r="BI86" s="116">
        <v>0</v>
      </c>
      <c r="BJ86" s="116">
        <v>0</v>
      </c>
      <c r="BK86" s="116">
        <v>0</v>
      </c>
      <c r="BL86" s="116">
        <v>0</v>
      </c>
      <c r="BM86" s="116">
        <v>0</v>
      </c>
      <c r="BN86" s="116">
        <v>0</v>
      </c>
      <c r="BO86" s="116">
        <v>0</v>
      </c>
      <c r="BP86" s="116">
        <v>0</v>
      </c>
      <c r="BQ86" s="116">
        <v>0</v>
      </c>
      <c r="BR86" s="116">
        <v>0</v>
      </c>
      <c r="BS86" s="116">
        <v>0</v>
      </c>
      <c r="BT86" s="116">
        <v>0</v>
      </c>
      <c r="BU86" s="116">
        <v>0</v>
      </c>
      <c r="BV86" s="116">
        <v>0</v>
      </c>
      <c r="BW86" s="116">
        <v>0</v>
      </c>
      <c r="BX86" s="116">
        <v>0</v>
      </c>
      <c r="BY86" s="116">
        <v>0</v>
      </c>
      <c r="BZ86" s="116">
        <v>0</v>
      </c>
      <c r="CA86" s="116">
        <v>0</v>
      </c>
      <c r="CB86" s="116">
        <v>0</v>
      </c>
      <c r="CC86" s="116">
        <v>0</v>
      </c>
      <c r="CD86" s="116">
        <v>0</v>
      </c>
      <c r="CE86" s="116">
        <v>0</v>
      </c>
      <c r="CF86" s="116">
        <v>0</v>
      </c>
      <c r="CG86" s="116">
        <v>0</v>
      </c>
      <c r="CH86" s="116">
        <v>0</v>
      </c>
      <c r="CI86" s="116">
        <v>0</v>
      </c>
      <c r="CJ86" s="116">
        <v>0</v>
      </c>
      <c r="CK86" s="116">
        <v>0</v>
      </c>
      <c r="CL86" s="116">
        <v>0</v>
      </c>
      <c r="CM86" s="116">
        <v>0</v>
      </c>
      <c r="CN86" s="116">
        <v>0</v>
      </c>
      <c r="CO86" s="116">
        <v>0</v>
      </c>
      <c r="CP86" s="116">
        <v>0</v>
      </c>
      <c r="CQ86" s="116">
        <v>0</v>
      </c>
      <c r="CR86" s="116">
        <v>0</v>
      </c>
      <c r="CS86" s="116">
        <v>0</v>
      </c>
      <c r="CT86" s="116">
        <v>0</v>
      </c>
      <c r="CU86" s="116">
        <v>0</v>
      </c>
      <c r="CV86" s="116">
        <v>0</v>
      </c>
      <c r="CW86" s="116">
        <v>0</v>
      </c>
      <c r="CX86" s="116">
        <v>0</v>
      </c>
      <c r="CY86" s="116">
        <v>0</v>
      </c>
      <c r="CZ86" s="116">
        <v>0</v>
      </c>
      <c r="DA86" s="116">
        <v>0</v>
      </c>
      <c r="DB86" s="116">
        <v>0</v>
      </c>
      <c r="DC86" s="116">
        <v>0</v>
      </c>
      <c r="DD86" s="116">
        <v>0</v>
      </c>
      <c r="DE86" s="116">
        <v>0</v>
      </c>
      <c r="DF86" s="116">
        <v>0</v>
      </c>
      <c r="DG86" s="116">
        <v>0</v>
      </c>
      <c r="DH86" s="116">
        <v>0</v>
      </c>
      <c r="DI86" s="116">
        <v>0</v>
      </c>
      <c r="DJ86" s="116">
        <v>0</v>
      </c>
      <c r="DK86" s="116">
        <v>0</v>
      </c>
      <c r="DL86" s="116">
        <v>0</v>
      </c>
      <c r="DM86" s="116">
        <v>0</v>
      </c>
      <c r="DN86" s="116">
        <v>0</v>
      </c>
      <c r="DO86" s="116">
        <v>0</v>
      </c>
      <c r="DP86" s="116">
        <v>0</v>
      </c>
      <c r="DQ86" s="116">
        <v>0</v>
      </c>
      <c r="DR86" s="116">
        <v>0</v>
      </c>
      <c r="DS86" s="116">
        <v>0</v>
      </c>
      <c r="DT86" s="116">
        <v>0</v>
      </c>
      <c r="DU86" s="116">
        <v>0</v>
      </c>
      <c r="DV86" s="116">
        <v>0</v>
      </c>
      <c r="DW86" s="116">
        <v>0</v>
      </c>
      <c r="DX86" s="116">
        <v>0</v>
      </c>
      <c r="DY86" s="116">
        <v>0</v>
      </c>
      <c r="DZ86" s="116">
        <v>0</v>
      </c>
      <c r="EA86" s="116">
        <v>0</v>
      </c>
      <c r="EB86" s="116">
        <v>0</v>
      </c>
    </row>
    <row r="87" spans="1:132" x14ac:dyDescent="0.35">
      <c r="A87" s="116" t="s">
        <v>195</v>
      </c>
      <c r="B87" s="117"/>
      <c r="C87" s="116">
        <v>0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16">
        <v>0</v>
      </c>
      <c r="J87" s="116">
        <v>0</v>
      </c>
      <c r="K87" s="116">
        <v>0</v>
      </c>
      <c r="L87" s="116">
        <v>0</v>
      </c>
      <c r="M87" s="116">
        <v>0</v>
      </c>
      <c r="N87" s="116">
        <v>0</v>
      </c>
      <c r="O87" s="116">
        <v>0</v>
      </c>
      <c r="P87" s="116">
        <v>0</v>
      </c>
      <c r="Q87" s="116">
        <v>0</v>
      </c>
      <c r="R87" s="116">
        <v>0</v>
      </c>
      <c r="S87" s="116">
        <v>0</v>
      </c>
      <c r="T87" s="116">
        <v>0</v>
      </c>
      <c r="U87" s="116">
        <v>0</v>
      </c>
      <c r="V87" s="116">
        <v>0</v>
      </c>
      <c r="W87" s="116">
        <v>0</v>
      </c>
      <c r="X87" s="116">
        <v>0</v>
      </c>
      <c r="Y87" s="116">
        <v>0</v>
      </c>
      <c r="Z87" s="116">
        <v>0</v>
      </c>
      <c r="AA87" s="116">
        <v>0</v>
      </c>
      <c r="AB87" s="116">
        <v>0</v>
      </c>
      <c r="AC87" s="116">
        <v>0</v>
      </c>
      <c r="AD87" s="116">
        <v>0</v>
      </c>
      <c r="AE87" s="116">
        <v>0</v>
      </c>
      <c r="AF87" s="116">
        <v>0</v>
      </c>
      <c r="AG87" s="116">
        <v>0</v>
      </c>
      <c r="AH87" s="116">
        <v>0</v>
      </c>
      <c r="AI87" s="116">
        <v>0</v>
      </c>
      <c r="AJ87" s="116">
        <v>0</v>
      </c>
      <c r="AK87" s="116">
        <v>0</v>
      </c>
      <c r="AL87" s="116">
        <v>0</v>
      </c>
      <c r="AM87" s="116">
        <v>0</v>
      </c>
      <c r="AN87" s="116">
        <v>0</v>
      </c>
      <c r="AO87" s="116">
        <v>0</v>
      </c>
      <c r="AP87" s="116">
        <v>0</v>
      </c>
      <c r="AQ87" s="116">
        <v>0</v>
      </c>
      <c r="AR87" s="116">
        <v>0</v>
      </c>
      <c r="AS87" s="116">
        <v>0</v>
      </c>
      <c r="AT87" s="116">
        <v>0</v>
      </c>
      <c r="AU87" s="116">
        <v>0</v>
      </c>
      <c r="AV87" s="116">
        <v>0</v>
      </c>
      <c r="AW87" s="116">
        <v>0</v>
      </c>
      <c r="AX87" s="116">
        <v>0</v>
      </c>
      <c r="AY87" s="116">
        <v>0</v>
      </c>
      <c r="AZ87" s="116">
        <v>0</v>
      </c>
      <c r="BA87" s="116">
        <v>0</v>
      </c>
      <c r="BB87" s="116">
        <v>0</v>
      </c>
      <c r="BC87" s="116">
        <v>0</v>
      </c>
      <c r="BD87" s="116">
        <v>0</v>
      </c>
      <c r="BE87" s="116">
        <v>0</v>
      </c>
      <c r="BF87" s="116">
        <v>0</v>
      </c>
      <c r="BG87" s="116">
        <v>0</v>
      </c>
      <c r="BH87" s="116">
        <v>0</v>
      </c>
      <c r="BI87" s="116">
        <v>0</v>
      </c>
      <c r="BJ87" s="116">
        <v>0</v>
      </c>
      <c r="BK87" s="116">
        <v>0</v>
      </c>
      <c r="BL87" s="116">
        <v>0</v>
      </c>
      <c r="BM87" s="116">
        <v>0</v>
      </c>
      <c r="BN87" s="116">
        <v>0</v>
      </c>
      <c r="BO87" s="116">
        <v>0</v>
      </c>
      <c r="BP87" s="116">
        <v>0</v>
      </c>
      <c r="BQ87" s="116">
        <v>0</v>
      </c>
      <c r="BR87" s="116">
        <v>0</v>
      </c>
      <c r="BS87" s="116">
        <v>0</v>
      </c>
      <c r="BT87" s="116">
        <v>0</v>
      </c>
      <c r="BU87" s="116">
        <v>0</v>
      </c>
      <c r="BV87" s="116">
        <v>0</v>
      </c>
      <c r="BW87" s="116">
        <v>0</v>
      </c>
      <c r="BX87" s="116">
        <v>0</v>
      </c>
      <c r="BY87" s="116">
        <v>0</v>
      </c>
      <c r="BZ87" s="116">
        <v>0</v>
      </c>
      <c r="CA87" s="116">
        <v>0</v>
      </c>
      <c r="CB87" s="116">
        <v>0</v>
      </c>
      <c r="CC87" s="116">
        <v>0</v>
      </c>
      <c r="CD87" s="116">
        <v>0</v>
      </c>
      <c r="CE87" s="116">
        <v>0</v>
      </c>
      <c r="CF87" s="116">
        <v>0</v>
      </c>
      <c r="CG87" s="116">
        <v>0</v>
      </c>
      <c r="CH87" s="116">
        <v>0</v>
      </c>
      <c r="CI87" s="116">
        <v>0</v>
      </c>
      <c r="CJ87" s="116">
        <v>0</v>
      </c>
      <c r="CK87" s="116">
        <v>0</v>
      </c>
      <c r="CL87" s="116">
        <v>0</v>
      </c>
      <c r="CM87" s="116">
        <v>0</v>
      </c>
      <c r="CN87" s="116">
        <v>0</v>
      </c>
      <c r="CO87" s="116">
        <v>0</v>
      </c>
      <c r="CP87" s="116">
        <v>0</v>
      </c>
      <c r="CQ87" s="116">
        <v>0</v>
      </c>
      <c r="CR87" s="116">
        <v>0</v>
      </c>
      <c r="CS87" s="116">
        <v>0</v>
      </c>
      <c r="CT87" s="116">
        <v>0</v>
      </c>
      <c r="CU87" s="116">
        <v>0</v>
      </c>
      <c r="CV87" s="116">
        <v>0</v>
      </c>
      <c r="CW87" s="116">
        <v>0</v>
      </c>
      <c r="CX87" s="116">
        <v>0</v>
      </c>
      <c r="CY87" s="116">
        <v>0</v>
      </c>
      <c r="CZ87" s="116">
        <v>0</v>
      </c>
      <c r="DA87" s="116">
        <v>0</v>
      </c>
      <c r="DB87" s="116">
        <v>0</v>
      </c>
      <c r="DC87" s="116">
        <v>0</v>
      </c>
      <c r="DD87" s="116">
        <v>0</v>
      </c>
      <c r="DE87" s="116">
        <v>0</v>
      </c>
      <c r="DF87" s="116">
        <v>0</v>
      </c>
      <c r="DG87" s="116">
        <v>0</v>
      </c>
      <c r="DH87" s="116">
        <v>0</v>
      </c>
      <c r="DI87" s="116">
        <v>0</v>
      </c>
      <c r="DJ87" s="116">
        <v>0</v>
      </c>
      <c r="DK87" s="116">
        <v>0</v>
      </c>
      <c r="DL87" s="116">
        <v>0</v>
      </c>
      <c r="DM87" s="116">
        <v>0</v>
      </c>
      <c r="DN87" s="116">
        <v>0</v>
      </c>
      <c r="DO87" s="116">
        <v>0</v>
      </c>
      <c r="DP87" s="116">
        <v>0</v>
      </c>
      <c r="DQ87" s="116">
        <v>0</v>
      </c>
      <c r="DR87" s="116">
        <v>0</v>
      </c>
      <c r="DS87" s="116">
        <v>0</v>
      </c>
      <c r="DT87" s="116">
        <v>0</v>
      </c>
      <c r="DU87" s="116">
        <v>0</v>
      </c>
      <c r="DV87" s="116">
        <v>0</v>
      </c>
      <c r="DW87" s="116">
        <v>0</v>
      </c>
      <c r="DX87" s="116">
        <v>0</v>
      </c>
      <c r="DY87" s="116">
        <v>0</v>
      </c>
      <c r="DZ87" s="116">
        <v>0</v>
      </c>
      <c r="EA87" s="116">
        <v>0</v>
      </c>
      <c r="EB87" s="116">
        <v>0</v>
      </c>
    </row>
    <row r="88" spans="1:132" x14ac:dyDescent="0.35">
      <c r="A88" s="116" t="s">
        <v>196</v>
      </c>
      <c r="B88" s="117"/>
      <c r="C88" s="116">
        <v>101.58410122058582</v>
      </c>
      <c r="D88" s="116">
        <v>100.18487117622514</v>
      </c>
      <c r="E88" s="116">
        <v>98.645718127428381</v>
      </c>
      <c r="F88" s="116">
        <v>98.36587211855624</v>
      </c>
      <c r="G88" s="116">
        <v>94.587950998782404</v>
      </c>
      <c r="H88" s="116">
        <v>90.810029879008539</v>
      </c>
      <c r="I88" s="116">
        <v>87.731723781415027</v>
      </c>
      <c r="J88" s="116">
        <v>84.793340688257572</v>
      </c>
      <c r="K88" s="116">
        <v>80.455727550739454</v>
      </c>
      <c r="L88" s="116">
        <v>78.216959479762366</v>
      </c>
      <c r="M88" s="116">
        <v>78.916574501942705</v>
      </c>
      <c r="N88" s="116">
        <v>75.698345399913123</v>
      </c>
      <c r="O88" s="116">
        <v>73.739423337808162</v>
      </c>
      <c r="P88" s="116">
        <v>71.080886253522849</v>
      </c>
      <c r="Q88" s="116">
        <v>67.722734147057224</v>
      </c>
      <c r="R88" s="116">
        <v>66.603350111568659</v>
      </c>
      <c r="S88" s="116">
        <v>65.90373508938832</v>
      </c>
      <c r="T88" s="116">
        <v>65.344043071644052</v>
      </c>
      <c r="U88" s="116">
        <v>64.224659036155501</v>
      </c>
      <c r="V88" s="116">
        <v>62.685505987358745</v>
      </c>
      <c r="W88" s="116">
        <v>63.525044013975162</v>
      </c>
      <c r="X88" s="116">
        <v>63.525044013975162</v>
      </c>
      <c r="Y88" s="116">
        <v>62.405659978486618</v>
      </c>
      <c r="Z88" s="116">
        <v>63.664967018411225</v>
      </c>
      <c r="AA88" s="116">
        <v>66.043658093824391</v>
      </c>
      <c r="AB88" s="116">
        <v>65.623889080516179</v>
      </c>
      <c r="AC88" s="116">
        <v>66.323504102696546</v>
      </c>
      <c r="AD88" s="116">
        <v>67.582811142621154</v>
      </c>
      <c r="AE88" s="116">
        <v>68.562272173673634</v>
      </c>
      <c r="AF88" s="116">
        <v>68.562272173673634</v>
      </c>
      <c r="AG88" s="116">
        <v>68.562272173673634</v>
      </c>
      <c r="AH88" s="116">
        <v>69.121964191417902</v>
      </c>
      <c r="AI88" s="116">
        <v>69.541733204726114</v>
      </c>
      <c r="AJ88" s="116">
        <v>90.91124523581955</v>
      </c>
      <c r="AK88" s="116">
        <v>92.544381377780397</v>
      </c>
      <c r="AL88" s="116">
        <v>95.266274947715104</v>
      </c>
      <c r="AM88" s="116">
        <v>97.625249374991853</v>
      </c>
      <c r="AN88" s="116">
        <v>99.984223802268616</v>
      </c>
      <c r="AO88" s="116">
        <v>102.16173865821638</v>
      </c>
      <c r="AP88" s="116">
        <v>103.79487480017721</v>
      </c>
      <c r="AQ88" s="116">
        <v>105.79093008479599</v>
      </c>
      <c r="AR88" s="116">
        <v>110.14595979669156</v>
      </c>
      <c r="AS88" s="116">
        <v>112.68639379529731</v>
      </c>
      <c r="AT88" s="116">
        <v>115.40828736523201</v>
      </c>
      <c r="AU88" s="116">
        <v>118.85601922048265</v>
      </c>
      <c r="AV88" s="116">
        <v>124.84418507433902</v>
      </c>
      <c r="AW88" s="116">
        <v>129.19921478623459</v>
      </c>
      <c r="AX88" s="116">
        <v>138.09073378135466</v>
      </c>
      <c r="AY88" s="116">
        <v>147.16371234780368</v>
      </c>
      <c r="AZ88" s="116">
        <v>151.88166120235721</v>
      </c>
      <c r="BA88" s="116">
        <v>153.69625691564704</v>
      </c>
      <c r="BB88" s="116">
        <v>154.96647391494992</v>
      </c>
      <c r="BC88" s="116">
        <v>153.15187820166011</v>
      </c>
      <c r="BD88" s="116">
        <v>151.88166120235721</v>
      </c>
      <c r="BE88" s="116">
        <v>151.15582291704129</v>
      </c>
      <c r="BF88" s="116">
        <v>153.33333777298904</v>
      </c>
      <c r="BG88" s="116">
        <v>154.240635629634</v>
      </c>
      <c r="BH88" s="116">
        <v>152.78895905900211</v>
      </c>
      <c r="BI88" s="116">
        <v>154.96647391494992</v>
      </c>
      <c r="BJ88" s="116">
        <v>154.96647391494992</v>
      </c>
      <c r="BK88" s="116">
        <v>151.88166120235721</v>
      </c>
      <c r="BL88" s="116">
        <v>148.61538891843554</v>
      </c>
      <c r="BM88" s="116">
        <v>146.07495491982982</v>
      </c>
      <c r="BN88" s="116">
        <v>142.6272230645792</v>
      </c>
      <c r="BO88" s="116">
        <v>140.99408692261835</v>
      </c>
      <c r="BP88" s="116">
        <v>138.63511249534159</v>
      </c>
      <c r="BQ88" s="116">
        <v>134.09862321211705</v>
      </c>
      <c r="BR88" s="116">
        <v>132.28402749882724</v>
      </c>
      <c r="BS88" s="116">
        <v>129.74359350022152</v>
      </c>
      <c r="BT88" s="116">
        <v>126.29586164497087</v>
      </c>
      <c r="BU88" s="116">
        <v>123.93688721769412</v>
      </c>
      <c r="BV88" s="116">
        <v>122.48521064706226</v>
      </c>
      <c r="BW88" s="116">
        <v>121.94083193307533</v>
      </c>
      <c r="BX88" s="116">
        <v>122.84812978972023</v>
      </c>
      <c r="BY88" s="116">
        <v>125.75148293098394</v>
      </c>
      <c r="BZ88" s="116">
        <v>128.83629564357659</v>
      </c>
      <c r="CA88" s="116">
        <v>129.56213392889254</v>
      </c>
      <c r="CB88" s="116">
        <v>130.10651264287949</v>
      </c>
      <c r="CC88" s="116">
        <v>132.46548707015623</v>
      </c>
      <c r="CD88" s="116">
        <v>133.37278492680113</v>
      </c>
      <c r="CE88" s="116">
        <v>133.37278492680113</v>
      </c>
      <c r="CF88" s="116">
        <v>135.55029978274891</v>
      </c>
      <c r="CG88" s="116">
        <v>137.18343592470976</v>
      </c>
      <c r="CH88" s="116">
        <v>138.8165720666706</v>
      </c>
      <c r="CI88" s="116">
        <v>140.63116777996041</v>
      </c>
      <c r="CJ88" s="116">
        <v>104.78846024589049</v>
      </c>
      <c r="CK88" s="116">
        <v>106.38422359988884</v>
      </c>
      <c r="CL88" s="116">
        <v>107.04912499738813</v>
      </c>
      <c r="CM88" s="116">
        <v>107.97998695388716</v>
      </c>
      <c r="CN88" s="116">
        <v>108.11296723338702</v>
      </c>
      <c r="CO88" s="116">
        <v>108.91084891038619</v>
      </c>
      <c r="CP88" s="116">
        <v>109.70873058738536</v>
      </c>
      <c r="CQ88" s="116">
        <v>111.30449394138368</v>
      </c>
      <c r="CR88" s="116">
        <v>113.29919813388159</v>
      </c>
      <c r="CS88" s="116">
        <v>114.49602064938036</v>
      </c>
      <c r="CT88" s="116">
        <v>115.02794176737982</v>
      </c>
      <c r="CU88" s="116">
        <v>116.22476428287855</v>
      </c>
      <c r="CV88" s="116">
        <v>117.95350791637675</v>
      </c>
      <c r="CW88" s="116">
        <v>120.34715294737425</v>
      </c>
      <c r="CX88" s="116">
        <v>123.27271909637119</v>
      </c>
      <c r="CY88" s="116">
        <v>126.46424580436785</v>
      </c>
      <c r="CZ88" s="116">
        <v>128.59193027636564</v>
      </c>
      <c r="DA88" s="116">
        <v>130.32067390986384</v>
      </c>
      <c r="DB88" s="116">
        <v>129.65577251236451</v>
      </c>
      <c r="DC88" s="116">
        <v>129.78875279186437</v>
      </c>
      <c r="DD88" s="116">
        <v>131.25153586636287</v>
      </c>
      <c r="DE88" s="116">
        <v>130.4536541893637</v>
      </c>
      <c r="DF88" s="116">
        <v>127.66106831986659</v>
      </c>
      <c r="DG88" s="116">
        <v>126.86318664286745</v>
      </c>
      <c r="DH88" s="116">
        <v>126.86318664286745</v>
      </c>
      <c r="DI88" s="116">
        <v>125.40040356836894</v>
      </c>
      <c r="DJ88" s="116">
        <v>124.86848245036951</v>
      </c>
      <c r="DK88" s="116">
        <v>124.86848245036951</v>
      </c>
      <c r="DL88" s="116">
        <v>126.99616692236729</v>
      </c>
      <c r="DM88" s="116">
        <v>126.5972260838677</v>
      </c>
      <c r="DN88" s="116">
        <v>125.53338384786882</v>
      </c>
      <c r="DO88" s="116">
        <v>126.46424580436785</v>
      </c>
      <c r="DP88" s="116">
        <v>127.52808804036673</v>
      </c>
      <c r="DQ88" s="116">
        <v>133.51220061786049</v>
      </c>
      <c r="DR88" s="116">
        <v>137.50160900285633</v>
      </c>
      <c r="DS88" s="116">
        <v>137.76756956185605</v>
      </c>
      <c r="DT88" s="116">
        <v>138.43247095935533</v>
      </c>
      <c r="DU88" s="116">
        <v>138.56545123885522</v>
      </c>
      <c r="DV88" s="116">
        <v>139.89525403385383</v>
      </c>
      <c r="DW88" s="116">
        <v>140.16121459285355</v>
      </c>
      <c r="DX88" s="116">
        <v>138.2994906798555</v>
      </c>
      <c r="DY88" s="116">
        <v>137.36862872335647</v>
      </c>
      <c r="DZ88" s="116">
        <v>136.70372732585713</v>
      </c>
      <c r="EA88" s="116">
        <v>135.24094425135868</v>
      </c>
      <c r="EB88" s="116">
        <v>133.24624005886076</v>
      </c>
    </row>
    <row r="89" spans="1:132" x14ac:dyDescent="0.35">
      <c r="A89" s="116" t="s">
        <v>197</v>
      </c>
      <c r="B89" s="117"/>
      <c r="C89" s="116">
        <v>138.52377439170797</v>
      </c>
      <c r="D89" s="116">
        <v>136.6157334221252</v>
      </c>
      <c r="E89" s="116">
        <v>134.51688835558414</v>
      </c>
      <c r="F89" s="116">
        <v>134.13528016166762</v>
      </c>
      <c r="G89" s="116">
        <v>128.9835695437942</v>
      </c>
      <c r="H89" s="116">
        <v>123.83185892592073</v>
      </c>
      <c r="I89" s="116">
        <v>119.63416879283868</v>
      </c>
      <c r="J89" s="116">
        <v>115.62728275671489</v>
      </c>
      <c r="K89" s="116">
        <v>109.71235575100836</v>
      </c>
      <c r="L89" s="116">
        <v>106.65949019967597</v>
      </c>
      <c r="M89" s="116">
        <v>107.61351068446734</v>
      </c>
      <c r="N89" s="116">
        <v>103.22501645442699</v>
      </c>
      <c r="O89" s="116">
        <v>100.55375909701115</v>
      </c>
      <c r="P89" s="116">
        <v>96.928481254803899</v>
      </c>
      <c r="Q89" s="116">
        <v>92.349182927805302</v>
      </c>
      <c r="R89" s="116">
        <v>90.822750152139108</v>
      </c>
      <c r="S89" s="116">
        <v>89.868729667347722</v>
      </c>
      <c r="T89" s="116">
        <v>89.105513279514639</v>
      </c>
      <c r="U89" s="116">
        <v>87.579080503848417</v>
      </c>
      <c r="V89" s="116">
        <v>85.480235437307385</v>
      </c>
      <c r="W89" s="116">
        <v>86.625060019057045</v>
      </c>
      <c r="X89" s="116">
        <v>86.625060019057045</v>
      </c>
      <c r="Y89" s="116">
        <v>85.098627243390851</v>
      </c>
      <c r="Z89" s="116">
        <v>86.815864116015305</v>
      </c>
      <c r="AA89" s="116">
        <v>90.059533764305996</v>
      </c>
      <c r="AB89" s="116">
        <v>89.487121473431159</v>
      </c>
      <c r="AC89" s="116">
        <v>90.441141958222573</v>
      </c>
      <c r="AD89" s="116">
        <v>92.158378830847028</v>
      </c>
      <c r="AE89" s="116">
        <v>93.494007509554947</v>
      </c>
      <c r="AF89" s="116">
        <v>93.494007509554947</v>
      </c>
      <c r="AG89" s="116">
        <v>93.494007509554947</v>
      </c>
      <c r="AH89" s="116">
        <v>94.257223897388059</v>
      </c>
      <c r="AI89" s="116">
        <v>94.829636188262882</v>
      </c>
      <c r="AJ89" s="116">
        <v>123.96987986702669</v>
      </c>
      <c r="AK89" s="116">
        <v>126.19688369697329</v>
      </c>
      <c r="AL89" s="116">
        <v>129.90855674688424</v>
      </c>
      <c r="AM89" s="116">
        <v>133.12534005680709</v>
      </c>
      <c r="AN89" s="116">
        <v>136.34212336672994</v>
      </c>
      <c r="AO89" s="116">
        <v>139.31146180665871</v>
      </c>
      <c r="AP89" s="116">
        <v>141.53846563660531</v>
      </c>
      <c r="AQ89" s="116">
        <v>144.26035920653999</v>
      </c>
      <c r="AR89" s="116">
        <v>150.19903608639757</v>
      </c>
      <c r="AS89" s="116">
        <v>153.66326426631448</v>
      </c>
      <c r="AT89" s="116">
        <v>157.37493731622547</v>
      </c>
      <c r="AU89" s="116">
        <v>162.0763898461127</v>
      </c>
      <c r="AV89" s="116">
        <v>170.24207055591685</v>
      </c>
      <c r="AW89" s="116">
        <v>176.18074743577444</v>
      </c>
      <c r="AX89" s="116">
        <v>188.30554606548361</v>
      </c>
      <c r="AY89" s="116">
        <v>200.67778956518688</v>
      </c>
      <c r="AZ89" s="116">
        <v>207.11135618503258</v>
      </c>
      <c r="BA89" s="116">
        <v>209.58580488497324</v>
      </c>
      <c r="BB89" s="116">
        <v>211.31791897493167</v>
      </c>
      <c r="BC89" s="116">
        <v>208.84347027499103</v>
      </c>
      <c r="BD89" s="116">
        <v>207.11135618503258</v>
      </c>
      <c r="BE89" s="116">
        <v>206.1215767050563</v>
      </c>
      <c r="BF89" s="116">
        <v>209.09091514498508</v>
      </c>
      <c r="BG89" s="116">
        <v>210.32813949495542</v>
      </c>
      <c r="BH89" s="116">
        <v>208.3485805350029</v>
      </c>
      <c r="BI89" s="116">
        <v>211.31791897493167</v>
      </c>
      <c r="BJ89" s="116">
        <v>211.31791897493167</v>
      </c>
      <c r="BK89" s="116">
        <v>207.11135618503258</v>
      </c>
      <c r="BL89" s="116">
        <v>202.65734852513938</v>
      </c>
      <c r="BM89" s="116">
        <v>199.1931203452225</v>
      </c>
      <c r="BN89" s="116">
        <v>194.49166781533526</v>
      </c>
      <c r="BO89" s="116">
        <v>192.26466398538867</v>
      </c>
      <c r="BP89" s="116">
        <v>189.04788067546582</v>
      </c>
      <c r="BQ89" s="116">
        <v>182.86175892561417</v>
      </c>
      <c r="BR89" s="116">
        <v>180.38731022567353</v>
      </c>
      <c r="BS89" s="116">
        <v>176.92308204575662</v>
      </c>
      <c r="BT89" s="116">
        <v>172.22162951586941</v>
      </c>
      <c r="BU89" s="116">
        <v>169.00484620594654</v>
      </c>
      <c r="BV89" s="116">
        <v>167.02528724599404</v>
      </c>
      <c r="BW89" s="116">
        <v>166.28295263601183</v>
      </c>
      <c r="BX89" s="116">
        <v>167.52017698598218</v>
      </c>
      <c r="BY89" s="116">
        <v>171.47929490588717</v>
      </c>
      <c r="BZ89" s="116">
        <v>175.68585769578627</v>
      </c>
      <c r="CA89" s="116">
        <v>176.67563717576255</v>
      </c>
      <c r="CB89" s="116">
        <v>177.41797178574475</v>
      </c>
      <c r="CC89" s="116">
        <v>180.6347550956676</v>
      </c>
      <c r="CD89" s="116">
        <v>181.87197944563792</v>
      </c>
      <c r="CE89" s="116">
        <v>181.87197944563792</v>
      </c>
      <c r="CF89" s="116">
        <v>184.8413178855667</v>
      </c>
      <c r="CG89" s="116">
        <v>187.06832171551329</v>
      </c>
      <c r="CH89" s="116">
        <v>189.29532554545989</v>
      </c>
      <c r="CI89" s="116">
        <v>191.76977424540055</v>
      </c>
      <c r="CJ89" s="116">
        <v>142.89335488075977</v>
      </c>
      <c r="CK89" s="116">
        <v>145.06939581803024</v>
      </c>
      <c r="CL89" s="116">
        <v>145.97607954189291</v>
      </c>
      <c r="CM89" s="116">
        <v>147.24543675530069</v>
      </c>
      <c r="CN89" s="116">
        <v>147.42677350007324</v>
      </c>
      <c r="CO89" s="116">
        <v>148.51479396870843</v>
      </c>
      <c r="CP89" s="116">
        <v>149.60281443734368</v>
      </c>
      <c r="CQ89" s="116">
        <v>151.77885537461412</v>
      </c>
      <c r="CR89" s="116">
        <v>154.49890654620219</v>
      </c>
      <c r="CS89" s="116">
        <v>156.13093724915504</v>
      </c>
      <c r="CT89" s="116">
        <v>156.85628422824519</v>
      </c>
      <c r="CU89" s="116">
        <v>158.48831493119803</v>
      </c>
      <c r="CV89" s="116">
        <v>160.84569261324103</v>
      </c>
      <c r="CW89" s="116">
        <v>164.10975401914669</v>
      </c>
      <c r="CX89" s="116">
        <v>168.09916240414256</v>
      </c>
      <c r="CY89" s="116">
        <v>172.45124427868345</v>
      </c>
      <c r="CZ89" s="116">
        <v>175.35263219504407</v>
      </c>
      <c r="DA89" s="116">
        <v>177.71000987708703</v>
      </c>
      <c r="DB89" s="116">
        <v>176.80332615322436</v>
      </c>
      <c r="DC89" s="116">
        <v>176.98466289799688</v>
      </c>
      <c r="DD89" s="116">
        <v>178.9793670904948</v>
      </c>
      <c r="DE89" s="116">
        <v>177.89134662185958</v>
      </c>
      <c r="DF89" s="116">
        <v>174.08327498163627</v>
      </c>
      <c r="DG89" s="116">
        <v>172.99525451300104</v>
      </c>
      <c r="DH89" s="116">
        <v>172.99525451300104</v>
      </c>
      <c r="DI89" s="116">
        <v>171.00055032050312</v>
      </c>
      <c r="DJ89" s="116">
        <v>170.27520334141298</v>
      </c>
      <c r="DK89" s="116">
        <v>170.27520334141298</v>
      </c>
      <c r="DL89" s="116">
        <v>173.17659125777359</v>
      </c>
      <c r="DM89" s="116">
        <v>172.63258102345597</v>
      </c>
      <c r="DN89" s="116">
        <v>171.18188706527567</v>
      </c>
      <c r="DO89" s="116">
        <v>172.45124427868345</v>
      </c>
      <c r="DP89" s="116">
        <v>173.90193823686374</v>
      </c>
      <c r="DQ89" s="116">
        <v>182.06209175162795</v>
      </c>
      <c r="DR89" s="116">
        <v>187.50219409480405</v>
      </c>
      <c r="DS89" s="116">
        <v>187.86486758434916</v>
      </c>
      <c r="DT89" s="116">
        <v>188.77155130821183</v>
      </c>
      <c r="DU89" s="116">
        <v>188.95288805298438</v>
      </c>
      <c r="DV89" s="116">
        <v>190.76625550070978</v>
      </c>
      <c r="DW89" s="116">
        <v>191.12892899025485</v>
      </c>
      <c r="DX89" s="116">
        <v>188.5902145634393</v>
      </c>
      <c r="DY89" s="116">
        <v>187.32085735003153</v>
      </c>
      <c r="DZ89" s="116">
        <v>186.41417362616886</v>
      </c>
      <c r="EA89" s="116">
        <v>184.41946943367094</v>
      </c>
      <c r="EB89" s="116">
        <v>181.6994182620829</v>
      </c>
    </row>
    <row r="90" spans="1:132" x14ac:dyDescent="0.35">
      <c r="A90" s="116" t="s">
        <v>198</v>
      </c>
      <c r="B90" s="117"/>
      <c r="C90" s="116">
        <v>0</v>
      </c>
      <c r="D90" s="116">
        <v>0</v>
      </c>
      <c r="E90" s="116">
        <v>0</v>
      </c>
      <c r="F90" s="116">
        <v>0</v>
      </c>
      <c r="G90" s="116">
        <v>0</v>
      </c>
      <c r="H90" s="116">
        <v>0</v>
      </c>
      <c r="I90" s="116">
        <v>0</v>
      </c>
      <c r="J90" s="116">
        <v>0</v>
      </c>
      <c r="K90" s="116">
        <v>0</v>
      </c>
      <c r="L90" s="116">
        <v>0</v>
      </c>
      <c r="M90" s="116">
        <v>0</v>
      </c>
      <c r="N90" s="116">
        <v>0</v>
      </c>
      <c r="O90" s="116">
        <v>0</v>
      </c>
      <c r="P90" s="116">
        <v>0</v>
      </c>
      <c r="Q90" s="116">
        <v>0</v>
      </c>
      <c r="R90" s="116">
        <v>0</v>
      </c>
      <c r="S90" s="116">
        <v>0</v>
      </c>
      <c r="T90" s="116">
        <v>0</v>
      </c>
      <c r="U90" s="116">
        <v>0</v>
      </c>
      <c r="V90" s="116">
        <v>0</v>
      </c>
      <c r="W90" s="116">
        <v>0</v>
      </c>
      <c r="X90" s="116">
        <v>0</v>
      </c>
      <c r="Y90" s="116">
        <v>0</v>
      </c>
      <c r="Z90" s="116">
        <v>0</v>
      </c>
      <c r="AA90" s="116">
        <v>0</v>
      </c>
      <c r="AB90" s="116">
        <v>0</v>
      </c>
      <c r="AC90" s="116">
        <v>0</v>
      </c>
      <c r="AD90" s="116">
        <v>0</v>
      </c>
      <c r="AE90" s="116">
        <v>0</v>
      </c>
      <c r="AF90" s="116">
        <v>0</v>
      </c>
      <c r="AG90" s="116">
        <v>0</v>
      </c>
      <c r="AH90" s="116">
        <v>0</v>
      </c>
      <c r="AI90" s="116">
        <v>0</v>
      </c>
      <c r="AJ90" s="116">
        <v>0</v>
      </c>
      <c r="AK90" s="116">
        <v>0</v>
      </c>
      <c r="AL90" s="116">
        <v>0</v>
      </c>
      <c r="AM90" s="116">
        <v>0</v>
      </c>
      <c r="AN90" s="116">
        <v>0</v>
      </c>
      <c r="AO90" s="116">
        <v>0</v>
      </c>
      <c r="AP90" s="116">
        <v>0</v>
      </c>
      <c r="AQ90" s="116">
        <v>0</v>
      </c>
      <c r="AR90" s="116">
        <v>0</v>
      </c>
      <c r="AS90" s="116">
        <v>0</v>
      </c>
      <c r="AT90" s="116">
        <v>0</v>
      </c>
      <c r="AU90" s="116">
        <v>0</v>
      </c>
      <c r="AV90" s="116">
        <v>0</v>
      </c>
      <c r="AW90" s="116">
        <v>0</v>
      </c>
      <c r="AX90" s="116">
        <v>0</v>
      </c>
      <c r="AY90" s="116">
        <v>0</v>
      </c>
      <c r="AZ90" s="116">
        <v>0</v>
      </c>
      <c r="BA90" s="116">
        <v>0</v>
      </c>
      <c r="BB90" s="116">
        <v>0</v>
      </c>
      <c r="BC90" s="116">
        <v>0</v>
      </c>
      <c r="BD90" s="116">
        <v>0</v>
      </c>
      <c r="BE90" s="116">
        <v>0</v>
      </c>
      <c r="BF90" s="116">
        <v>0</v>
      </c>
      <c r="BG90" s="116">
        <v>0</v>
      </c>
      <c r="BH90" s="116">
        <v>0</v>
      </c>
      <c r="BI90" s="116">
        <v>0</v>
      </c>
      <c r="BJ90" s="116">
        <v>0</v>
      </c>
      <c r="BK90" s="116">
        <v>0</v>
      </c>
      <c r="BL90" s="116">
        <v>0</v>
      </c>
      <c r="BM90" s="116">
        <v>0</v>
      </c>
      <c r="BN90" s="116">
        <v>0</v>
      </c>
      <c r="BO90" s="116">
        <v>0</v>
      </c>
      <c r="BP90" s="116">
        <v>0</v>
      </c>
      <c r="BQ90" s="116">
        <v>0</v>
      </c>
      <c r="BR90" s="116">
        <v>0</v>
      </c>
      <c r="BS90" s="116">
        <v>0</v>
      </c>
      <c r="BT90" s="116">
        <v>0</v>
      </c>
      <c r="BU90" s="116">
        <v>0</v>
      </c>
      <c r="BV90" s="116">
        <v>0</v>
      </c>
      <c r="BW90" s="116">
        <v>0</v>
      </c>
      <c r="BX90" s="116">
        <v>0</v>
      </c>
      <c r="BY90" s="116">
        <v>0</v>
      </c>
      <c r="BZ90" s="116">
        <v>0</v>
      </c>
      <c r="CA90" s="116">
        <v>0</v>
      </c>
      <c r="CB90" s="116">
        <v>0</v>
      </c>
      <c r="CC90" s="116">
        <v>0</v>
      </c>
      <c r="CD90" s="116">
        <v>0</v>
      </c>
      <c r="CE90" s="116">
        <v>0</v>
      </c>
      <c r="CF90" s="116">
        <v>0</v>
      </c>
      <c r="CG90" s="116">
        <v>0</v>
      </c>
      <c r="CH90" s="116">
        <v>0</v>
      </c>
      <c r="CI90" s="116">
        <v>0</v>
      </c>
      <c r="CJ90" s="116">
        <v>0</v>
      </c>
      <c r="CK90" s="116">
        <v>0</v>
      </c>
      <c r="CL90" s="116">
        <v>0</v>
      </c>
      <c r="CM90" s="116">
        <v>0</v>
      </c>
      <c r="CN90" s="116">
        <v>0</v>
      </c>
      <c r="CO90" s="116">
        <v>0</v>
      </c>
      <c r="CP90" s="116">
        <v>0</v>
      </c>
      <c r="CQ90" s="116">
        <v>0</v>
      </c>
      <c r="CR90" s="116">
        <v>0</v>
      </c>
      <c r="CS90" s="116">
        <v>0</v>
      </c>
      <c r="CT90" s="116">
        <v>0</v>
      </c>
      <c r="CU90" s="116">
        <v>0</v>
      </c>
      <c r="CV90" s="116">
        <v>0</v>
      </c>
      <c r="CW90" s="116">
        <v>0</v>
      </c>
      <c r="CX90" s="116">
        <v>0</v>
      </c>
      <c r="CY90" s="116">
        <v>0</v>
      </c>
      <c r="CZ90" s="116">
        <v>0</v>
      </c>
      <c r="DA90" s="116">
        <v>0</v>
      </c>
      <c r="DB90" s="116">
        <v>0</v>
      </c>
      <c r="DC90" s="116">
        <v>0</v>
      </c>
      <c r="DD90" s="116">
        <v>0</v>
      </c>
      <c r="DE90" s="116">
        <v>0</v>
      </c>
      <c r="DF90" s="116">
        <v>0</v>
      </c>
      <c r="DG90" s="116">
        <v>0</v>
      </c>
      <c r="DH90" s="116">
        <v>0</v>
      </c>
      <c r="DI90" s="116">
        <v>0</v>
      </c>
      <c r="DJ90" s="116">
        <v>0</v>
      </c>
      <c r="DK90" s="116">
        <v>0</v>
      </c>
      <c r="DL90" s="116">
        <v>0</v>
      </c>
      <c r="DM90" s="116">
        <v>0</v>
      </c>
      <c r="DN90" s="116">
        <v>0</v>
      </c>
      <c r="DO90" s="116">
        <v>0</v>
      </c>
      <c r="DP90" s="116">
        <v>0</v>
      </c>
      <c r="DQ90" s="116">
        <v>0</v>
      </c>
      <c r="DR90" s="116">
        <v>0</v>
      </c>
      <c r="DS90" s="116">
        <v>0</v>
      </c>
      <c r="DT90" s="116">
        <v>0</v>
      </c>
      <c r="DU90" s="116">
        <v>0</v>
      </c>
      <c r="DV90" s="116">
        <v>0</v>
      </c>
      <c r="DW90" s="116">
        <v>0</v>
      </c>
      <c r="DX90" s="116">
        <v>0</v>
      </c>
      <c r="DY90" s="116">
        <v>0</v>
      </c>
      <c r="DZ90" s="116">
        <v>0</v>
      </c>
      <c r="EA90" s="116">
        <v>0</v>
      </c>
      <c r="EB90" s="116">
        <v>0</v>
      </c>
    </row>
    <row r="91" spans="1:132" x14ac:dyDescent="0.35">
      <c r="A91" s="116" t="s">
        <v>199</v>
      </c>
      <c r="B91" s="117"/>
      <c r="C91" s="116">
        <v>0</v>
      </c>
      <c r="D91" s="116">
        <v>0</v>
      </c>
      <c r="E91" s="116">
        <v>0</v>
      </c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  <c r="L91" s="116">
        <v>0</v>
      </c>
      <c r="M91" s="116">
        <v>0</v>
      </c>
      <c r="N91" s="116">
        <v>0</v>
      </c>
      <c r="O91" s="116">
        <v>0</v>
      </c>
      <c r="P91" s="116">
        <v>0</v>
      </c>
      <c r="Q91" s="116">
        <v>0</v>
      </c>
      <c r="R91" s="116">
        <v>0</v>
      </c>
      <c r="S91" s="116">
        <v>0</v>
      </c>
      <c r="T91" s="116">
        <v>0</v>
      </c>
      <c r="U91" s="116">
        <v>0</v>
      </c>
      <c r="V91" s="116">
        <v>0</v>
      </c>
      <c r="W91" s="116">
        <v>0</v>
      </c>
      <c r="X91" s="116">
        <v>0</v>
      </c>
      <c r="Y91" s="116">
        <v>0</v>
      </c>
      <c r="Z91" s="116">
        <v>0</v>
      </c>
      <c r="AA91" s="116">
        <v>0</v>
      </c>
      <c r="AB91" s="116">
        <v>0</v>
      </c>
      <c r="AC91" s="116">
        <v>0</v>
      </c>
      <c r="AD91" s="116">
        <v>0</v>
      </c>
      <c r="AE91" s="116">
        <v>0</v>
      </c>
      <c r="AF91" s="116">
        <v>0</v>
      </c>
      <c r="AG91" s="116">
        <v>0</v>
      </c>
      <c r="AH91" s="116">
        <v>0</v>
      </c>
      <c r="AI91" s="116">
        <v>0</v>
      </c>
      <c r="AJ91" s="116">
        <v>0</v>
      </c>
      <c r="AK91" s="116">
        <v>0</v>
      </c>
      <c r="AL91" s="116">
        <v>0</v>
      </c>
      <c r="AM91" s="116">
        <v>0</v>
      </c>
      <c r="AN91" s="116">
        <v>0</v>
      </c>
      <c r="AO91" s="116">
        <v>0</v>
      </c>
      <c r="AP91" s="116">
        <v>0</v>
      </c>
      <c r="AQ91" s="116">
        <v>0</v>
      </c>
      <c r="AR91" s="116">
        <v>0</v>
      </c>
      <c r="AS91" s="116">
        <v>0</v>
      </c>
      <c r="AT91" s="116">
        <v>0</v>
      </c>
      <c r="AU91" s="116">
        <v>0</v>
      </c>
      <c r="AV91" s="116">
        <v>0</v>
      </c>
      <c r="AW91" s="116">
        <v>0</v>
      </c>
      <c r="AX91" s="116">
        <v>0</v>
      </c>
      <c r="AY91" s="116">
        <v>0</v>
      </c>
      <c r="AZ91" s="116">
        <v>0</v>
      </c>
      <c r="BA91" s="116">
        <v>0</v>
      </c>
      <c r="BB91" s="116">
        <v>0</v>
      </c>
      <c r="BC91" s="116">
        <v>0</v>
      </c>
      <c r="BD91" s="116">
        <v>0</v>
      </c>
      <c r="BE91" s="116">
        <v>0</v>
      </c>
      <c r="BF91" s="116">
        <v>0</v>
      </c>
      <c r="BG91" s="116">
        <v>0</v>
      </c>
      <c r="BH91" s="116">
        <v>0</v>
      </c>
      <c r="BI91" s="116">
        <v>0</v>
      </c>
      <c r="BJ91" s="116">
        <v>0</v>
      </c>
      <c r="BK91" s="116">
        <v>0</v>
      </c>
      <c r="BL91" s="116">
        <v>0</v>
      </c>
      <c r="BM91" s="116">
        <v>0</v>
      </c>
      <c r="BN91" s="116">
        <v>0</v>
      </c>
      <c r="BO91" s="116">
        <v>0</v>
      </c>
      <c r="BP91" s="116">
        <v>0</v>
      </c>
      <c r="BQ91" s="116">
        <v>0</v>
      </c>
      <c r="BR91" s="116">
        <v>0</v>
      </c>
      <c r="BS91" s="116">
        <v>0</v>
      </c>
      <c r="BT91" s="116">
        <v>0</v>
      </c>
      <c r="BU91" s="116">
        <v>0</v>
      </c>
      <c r="BV91" s="116">
        <v>0</v>
      </c>
      <c r="BW91" s="116">
        <v>0</v>
      </c>
      <c r="BX91" s="116">
        <v>0</v>
      </c>
      <c r="BY91" s="116">
        <v>0</v>
      </c>
      <c r="BZ91" s="116">
        <v>0</v>
      </c>
      <c r="CA91" s="116">
        <v>0</v>
      </c>
      <c r="CB91" s="116">
        <v>0</v>
      </c>
      <c r="CC91" s="116">
        <v>0</v>
      </c>
      <c r="CD91" s="116">
        <v>0</v>
      </c>
      <c r="CE91" s="116">
        <v>0</v>
      </c>
      <c r="CF91" s="116">
        <v>0</v>
      </c>
      <c r="CG91" s="116">
        <v>0</v>
      </c>
      <c r="CH91" s="116">
        <v>0</v>
      </c>
      <c r="CI91" s="116">
        <v>0</v>
      </c>
      <c r="CJ91" s="116">
        <v>0</v>
      </c>
      <c r="CK91" s="116">
        <v>0</v>
      </c>
      <c r="CL91" s="116">
        <v>0</v>
      </c>
      <c r="CM91" s="116">
        <v>0</v>
      </c>
      <c r="CN91" s="116">
        <v>0</v>
      </c>
      <c r="CO91" s="116">
        <v>0</v>
      </c>
      <c r="CP91" s="116">
        <v>0</v>
      </c>
      <c r="CQ91" s="116">
        <v>0</v>
      </c>
      <c r="CR91" s="116">
        <v>0</v>
      </c>
      <c r="CS91" s="116">
        <v>0</v>
      </c>
      <c r="CT91" s="116">
        <v>0</v>
      </c>
      <c r="CU91" s="116">
        <v>0</v>
      </c>
      <c r="CV91" s="116">
        <v>0</v>
      </c>
      <c r="CW91" s="116">
        <v>0</v>
      </c>
      <c r="CX91" s="116">
        <v>0</v>
      </c>
      <c r="CY91" s="116">
        <v>0</v>
      </c>
      <c r="CZ91" s="116">
        <v>0</v>
      </c>
      <c r="DA91" s="116">
        <v>0</v>
      </c>
      <c r="DB91" s="116">
        <v>0</v>
      </c>
      <c r="DC91" s="116">
        <v>0</v>
      </c>
      <c r="DD91" s="116">
        <v>0</v>
      </c>
      <c r="DE91" s="116">
        <v>0</v>
      </c>
      <c r="DF91" s="116">
        <v>0</v>
      </c>
      <c r="DG91" s="116">
        <v>0</v>
      </c>
      <c r="DH91" s="116">
        <v>0</v>
      </c>
      <c r="DI91" s="116">
        <v>0</v>
      </c>
      <c r="DJ91" s="116">
        <v>0</v>
      </c>
      <c r="DK91" s="116">
        <v>0</v>
      </c>
      <c r="DL91" s="116">
        <v>0</v>
      </c>
      <c r="DM91" s="116">
        <v>0</v>
      </c>
      <c r="DN91" s="116">
        <v>0</v>
      </c>
      <c r="DO91" s="116">
        <v>0</v>
      </c>
      <c r="DP91" s="116">
        <v>0</v>
      </c>
      <c r="DQ91" s="116">
        <v>0</v>
      </c>
      <c r="DR91" s="116">
        <v>0</v>
      </c>
      <c r="DS91" s="116">
        <v>0</v>
      </c>
      <c r="DT91" s="116">
        <v>0</v>
      </c>
      <c r="DU91" s="116">
        <v>0</v>
      </c>
      <c r="DV91" s="116">
        <v>0</v>
      </c>
      <c r="DW91" s="116">
        <v>0</v>
      </c>
      <c r="DX91" s="116">
        <v>0</v>
      </c>
      <c r="DY91" s="116">
        <v>0</v>
      </c>
      <c r="DZ91" s="116">
        <v>0</v>
      </c>
      <c r="EA91" s="116">
        <v>0</v>
      </c>
      <c r="EB91" s="116">
        <v>0</v>
      </c>
    </row>
    <row r="92" spans="1:132" x14ac:dyDescent="0.35">
      <c r="A92" s="118"/>
      <c r="B92" s="105" t="s">
        <v>82</v>
      </c>
      <c r="C92" s="107" t="s">
        <v>83</v>
      </c>
      <c r="D92" s="107" t="s">
        <v>83</v>
      </c>
      <c r="E92" s="107" t="s">
        <v>84</v>
      </c>
      <c r="F92" s="107" t="s">
        <v>84</v>
      </c>
      <c r="G92" s="107" t="s">
        <v>84</v>
      </c>
      <c r="H92" s="107" t="s">
        <v>84</v>
      </c>
      <c r="I92" s="107" t="s">
        <v>85</v>
      </c>
      <c r="J92" s="107" t="s">
        <v>85</v>
      </c>
      <c r="K92" s="107" t="s">
        <v>85</v>
      </c>
      <c r="L92" s="107" t="s">
        <v>85</v>
      </c>
      <c r="M92" s="107" t="s">
        <v>85</v>
      </c>
      <c r="N92" s="107" t="s">
        <v>86</v>
      </c>
      <c r="O92" s="107" t="s">
        <v>86</v>
      </c>
      <c r="P92" s="107" t="s">
        <v>86</v>
      </c>
      <c r="Q92" s="107" t="s">
        <v>86</v>
      </c>
      <c r="R92" s="107" t="s">
        <v>87</v>
      </c>
      <c r="S92" s="107" t="s">
        <v>87</v>
      </c>
      <c r="T92" s="107" t="s">
        <v>87</v>
      </c>
      <c r="U92" s="107" t="s">
        <v>87</v>
      </c>
      <c r="V92" s="107" t="s">
        <v>87</v>
      </c>
      <c r="W92" s="107" t="s">
        <v>88</v>
      </c>
      <c r="X92" s="107" t="s">
        <v>88</v>
      </c>
      <c r="Y92" s="107" t="s">
        <v>88</v>
      </c>
      <c r="Z92" s="107" t="s">
        <v>88</v>
      </c>
      <c r="AA92" s="107" t="s">
        <v>89</v>
      </c>
      <c r="AB92" s="107" t="s">
        <v>89</v>
      </c>
      <c r="AC92" s="107" t="s">
        <v>89</v>
      </c>
      <c r="AD92" s="107" t="s">
        <v>89</v>
      </c>
      <c r="AE92" s="107" t="s">
        <v>90</v>
      </c>
      <c r="AF92" s="107" t="s">
        <v>90</v>
      </c>
      <c r="AG92" s="107" t="s">
        <v>90</v>
      </c>
      <c r="AH92" s="107" t="s">
        <v>90</v>
      </c>
      <c r="AI92" s="107" t="s">
        <v>90</v>
      </c>
      <c r="AJ92" s="107" t="s">
        <v>91</v>
      </c>
      <c r="AK92" s="107" t="s">
        <v>91</v>
      </c>
      <c r="AL92" s="107" t="s">
        <v>91</v>
      </c>
      <c r="AM92" s="107" t="s">
        <v>91</v>
      </c>
      <c r="AN92" s="107" t="s">
        <v>92</v>
      </c>
      <c r="AO92" s="107" t="s">
        <v>92</v>
      </c>
      <c r="AP92" s="107" t="s">
        <v>92</v>
      </c>
      <c r="AQ92" s="107" t="s">
        <v>92</v>
      </c>
      <c r="AR92" s="107" t="s">
        <v>93</v>
      </c>
      <c r="AS92" s="107" t="s">
        <v>93</v>
      </c>
      <c r="AT92" s="107" t="s">
        <v>93</v>
      </c>
      <c r="AU92" s="107" t="s">
        <v>93</v>
      </c>
      <c r="AV92" s="107" t="s">
        <v>93</v>
      </c>
      <c r="AW92" s="107" t="s">
        <v>94</v>
      </c>
      <c r="AX92" s="107" t="s">
        <v>94</v>
      </c>
      <c r="AY92" s="107" t="s">
        <v>94</v>
      </c>
      <c r="AZ92" s="107" t="s">
        <v>94</v>
      </c>
      <c r="BA92" s="107" t="s">
        <v>95</v>
      </c>
      <c r="BB92" s="107" t="s">
        <v>95</v>
      </c>
      <c r="BC92" s="107" t="s">
        <v>95</v>
      </c>
      <c r="BD92" s="107" t="s">
        <v>95</v>
      </c>
      <c r="BE92" s="107" t="s">
        <v>96</v>
      </c>
      <c r="BF92" s="107" t="s">
        <v>96</v>
      </c>
      <c r="BG92" s="107" t="s">
        <v>96</v>
      </c>
      <c r="BH92" s="107" t="s">
        <v>96</v>
      </c>
      <c r="BI92" s="107" t="s">
        <v>96</v>
      </c>
      <c r="BJ92" s="107" t="s">
        <v>97</v>
      </c>
      <c r="BK92" s="107" t="s">
        <v>97</v>
      </c>
      <c r="BL92" s="107" t="s">
        <v>97</v>
      </c>
      <c r="BM92" s="107" t="s">
        <v>97</v>
      </c>
      <c r="BN92" s="107" t="s">
        <v>98</v>
      </c>
      <c r="BO92" s="107" t="s">
        <v>98</v>
      </c>
      <c r="BP92" s="107" t="s">
        <v>98</v>
      </c>
      <c r="BQ92" s="107" t="s">
        <v>98</v>
      </c>
      <c r="BR92" s="107" t="s">
        <v>98</v>
      </c>
      <c r="BS92" s="107" t="s">
        <v>99</v>
      </c>
      <c r="BT92" s="107" t="s">
        <v>99</v>
      </c>
      <c r="BU92" s="107" t="s">
        <v>99</v>
      </c>
      <c r="BV92" s="107" t="s">
        <v>99</v>
      </c>
      <c r="BW92" s="107" t="s">
        <v>100</v>
      </c>
      <c r="BX92" s="107" t="s">
        <v>100</v>
      </c>
      <c r="BY92" s="107" t="s">
        <v>100</v>
      </c>
      <c r="BZ92" s="107" t="s">
        <v>100</v>
      </c>
      <c r="CA92" s="107" t="s">
        <v>101</v>
      </c>
      <c r="CB92" s="107" t="s">
        <v>101</v>
      </c>
      <c r="CC92" s="107" t="s">
        <v>101</v>
      </c>
      <c r="CD92" s="107" t="s">
        <v>101</v>
      </c>
      <c r="CE92" s="107" t="s">
        <v>101</v>
      </c>
      <c r="CF92" s="107" t="s">
        <v>102</v>
      </c>
      <c r="CG92" s="107" t="s">
        <v>102</v>
      </c>
      <c r="CH92" s="107" t="s">
        <v>102</v>
      </c>
      <c r="CI92" s="107" t="s">
        <v>102</v>
      </c>
      <c r="CJ92" s="107" t="s">
        <v>103</v>
      </c>
      <c r="CK92" s="107" t="s">
        <v>103</v>
      </c>
      <c r="CL92" s="107" t="s">
        <v>103</v>
      </c>
      <c r="CM92" s="107" t="s">
        <v>103</v>
      </c>
      <c r="CN92" s="107" t="s">
        <v>104</v>
      </c>
      <c r="CO92" s="107" t="s">
        <v>104</v>
      </c>
      <c r="CP92" s="107" t="s">
        <v>104</v>
      </c>
      <c r="CQ92" s="107" t="s">
        <v>104</v>
      </c>
      <c r="CR92" s="107" t="s">
        <v>105</v>
      </c>
      <c r="CS92" s="107" t="s">
        <v>105</v>
      </c>
      <c r="CT92" s="107" t="s">
        <v>105</v>
      </c>
      <c r="CU92" s="107" t="s">
        <v>105</v>
      </c>
      <c r="CV92" s="107" t="s">
        <v>105</v>
      </c>
      <c r="CW92" s="107" t="s">
        <v>106</v>
      </c>
      <c r="CX92" s="107" t="s">
        <v>106</v>
      </c>
      <c r="CY92" s="107" t="s">
        <v>106</v>
      </c>
      <c r="CZ92" s="107" t="s">
        <v>106</v>
      </c>
      <c r="DA92" s="107" t="s">
        <v>107</v>
      </c>
      <c r="DB92" s="107" t="s">
        <v>107</v>
      </c>
      <c r="DC92" s="107" t="s">
        <v>107</v>
      </c>
      <c r="DD92" s="107" t="s">
        <v>107</v>
      </c>
      <c r="DE92" s="107" t="s">
        <v>108</v>
      </c>
      <c r="DF92" s="107" t="s">
        <v>108</v>
      </c>
      <c r="DG92" s="107" t="s">
        <v>108</v>
      </c>
      <c r="DH92" s="107" t="s">
        <v>108</v>
      </c>
      <c r="DI92" s="107" t="s">
        <v>108</v>
      </c>
      <c r="DJ92" s="107" t="s">
        <v>109</v>
      </c>
      <c r="DK92" s="107" t="s">
        <v>109</v>
      </c>
      <c r="DL92" s="107" t="s">
        <v>109</v>
      </c>
      <c r="DM92" s="107" t="s">
        <v>109</v>
      </c>
      <c r="DN92" s="107" t="s">
        <v>110</v>
      </c>
      <c r="DO92" s="107" t="s">
        <v>110</v>
      </c>
      <c r="DP92" s="107" t="s">
        <v>110</v>
      </c>
      <c r="DQ92" s="107" t="s">
        <v>110</v>
      </c>
      <c r="DR92" s="107" t="s">
        <v>110</v>
      </c>
      <c r="DS92" s="107" t="s">
        <v>111</v>
      </c>
      <c r="DT92" s="107" t="s">
        <v>111</v>
      </c>
      <c r="DU92" s="107" t="s">
        <v>111</v>
      </c>
      <c r="DV92" s="107" t="s">
        <v>111</v>
      </c>
      <c r="DW92" s="107" t="s">
        <v>112</v>
      </c>
      <c r="DX92" s="107" t="s">
        <v>112</v>
      </c>
      <c r="DY92" s="107" t="s">
        <v>112</v>
      </c>
      <c r="DZ92" s="107" t="s">
        <v>112</v>
      </c>
      <c r="EA92" s="107" t="s">
        <v>113</v>
      </c>
      <c r="EB92" s="107" t="s">
        <v>113</v>
      </c>
    </row>
    <row r="93" spans="1:132" x14ac:dyDescent="0.35">
      <c r="A93" s="119" t="s">
        <v>81</v>
      </c>
      <c r="B93" s="120" t="s">
        <v>200</v>
      </c>
      <c r="C93" s="121">
        <f t="shared" ref="C93:AI93" si="0">SUM(C7:C91)</f>
        <v>9847.7301711179844</v>
      </c>
      <c r="D93" s="121">
        <f t="shared" si="0"/>
        <v>9715.3121278289418</v>
      </c>
      <c r="E93" s="121">
        <f t="shared" si="0"/>
        <v>9569.6522802109994</v>
      </c>
      <c r="F93" s="121">
        <f t="shared" si="0"/>
        <v>9543.1686715531887</v>
      </c>
      <c r="G93" s="121">
        <f t="shared" si="0"/>
        <v>9185.6399546727753</v>
      </c>
      <c r="H93" s="121">
        <f t="shared" si="0"/>
        <v>8828.1112377923582</v>
      </c>
      <c r="I93" s="121">
        <f t="shared" si="0"/>
        <v>8536.7915425564606</v>
      </c>
      <c r="J93" s="121">
        <f t="shared" si="0"/>
        <v>8258.713651649472</v>
      </c>
      <c r="K93" s="121">
        <f t="shared" si="0"/>
        <v>7848.2177174534363</v>
      </c>
      <c r="L93" s="121">
        <f t="shared" si="0"/>
        <v>7636.3488481909653</v>
      </c>
      <c r="M93" s="121">
        <f t="shared" si="0"/>
        <v>7702.557869835493</v>
      </c>
      <c r="N93" s="121">
        <f t="shared" si="0"/>
        <v>7397.99637027069</v>
      </c>
      <c r="O93" s="121">
        <f t="shared" si="0"/>
        <v>7212.6111096660297</v>
      </c>
      <c r="P93" s="121">
        <f t="shared" si="0"/>
        <v>6961.0168274168473</v>
      </c>
      <c r="Q93" s="121">
        <f t="shared" si="0"/>
        <v>6643.2135235231463</v>
      </c>
      <c r="R93" s="121">
        <f t="shared" si="0"/>
        <v>6537.2790888919099</v>
      </c>
      <c r="S93" s="121">
        <f t="shared" si="0"/>
        <v>6471.0700672473886</v>
      </c>
      <c r="T93" s="121">
        <f t="shared" si="0"/>
        <v>6418.1028499317727</v>
      </c>
      <c r="U93" s="121">
        <f t="shared" si="0"/>
        <v>6312.1684153005335</v>
      </c>
      <c r="V93" s="121">
        <f t="shared" si="0"/>
        <v>6166.5085676825911</v>
      </c>
      <c r="W93" s="121">
        <f t="shared" si="0"/>
        <v>6245.9593936560177</v>
      </c>
      <c r="X93" s="121">
        <f t="shared" si="0"/>
        <v>6245.9593936560177</v>
      </c>
      <c r="Y93" s="121">
        <f t="shared" si="0"/>
        <v>6140.0249590247822</v>
      </c>
      <c r="Z93" s="121">
        <f t="shared" si="0"/>
        <v>6259.2011979849194</v>
      </c>
      <c r="AA93" s="121">
        <f t="shared" si="0"/>
        <v>6484.3118715762921</v>
      </c>
      <c r="AB93" s="121">
        <f t="shared" si="0"/>
        <v>6444.5864585895815</v>
      </c>
      <c r="AC93" s="121">
        <f t="shared" si="0"/>
        <v>6510.7954802341046</v>
      </c>
      <c r="AD93" s="121">
        <f t="shared" si="0"/>
        <v>6629.9717191942409</v>
      </c>
      <c r="AE93" s="121">
        <f t="shared" si="0"/>
        <v>6722.6643494965701</v>
      </c>
      <c r="AF93" s="121">
        <f t="shared" si="0"/>
        <v>6722.6643494965701</v>
      </c>
      <c r="AG93" s="121">
        <f t="shared" si="0"/>
        <v>6722.6643494965701</v>
      </c>
      <c r="AH93" s="121">
        <f t="shared" si="0"/>
        <v>6775.6315668121906</v>
      </c>
      <c r="AI93" s="121">
        <f t="shared" si="0"/>
        <v>6815.3569797988994</v>
      </c>
      <c r="AJ93" s="121">
        <f t="shared" ref="AJ93:CU93" si="1">SUM(AJ7:AJ91)</f>
        <v>8907.2069998777024</v>
      </c>
      <c r="AK93" s="121">
        <f t="shared" si="1"/>
        <v>9061.7610656759989</v>
      </c>
      <c r="AL93" s="121">
        <f t="shared" si="1"/>
        <v>9319.3511753398179</v>
      </c>
      <c r="AM93" s="121">
        <f t="shared" si="1"/>
        <v>9542.5959370484616</v>
      </c>
      <c r="AN93" s="121">
        <f t="shared" si="1"/>
        <v>9765.8406987571052</v>
      </c>
      <c r="AO93" s="121">
        <f t="shared" si="1"/>
        <v>9971.912786488163</v>
      </c>
      <c r="AP93" s="121">
        <f t="shared" si="1"/>
        <v>10126.466852286458</v>
      </c>
      <c r="AQ93" s="121">
        <f t="shared" si="1"/>
        <v>10315.366266039926</v>
      </c>
      <c r="AR93" s="121">
        <f t="shared" si="1"/>
        <v>10727.510441502043</v>
      </c>
      <c r="AS93" s="121">
        <f t="shared" si="1"/>
        <v>10967.92787718828</v>
      </c>
      <c r="AT93" s="121">
        <f t="shared" si="1"/>
        <v>11225.517986852103</v>
      </c>
      <c r="AU93" s="121">
        <f t="shared" si="1"/>
        <v>11551.798792426271</v>
      </c>
      <c r="AV93" s="121">
        <f t="shared" si="1"/>
        <v>12118.497033686674</v>
      </c>
      <c r="AW93" s="121">
        <f t="shared" si="1"/>
        <v>12530.641209148789</v>
      </c>
      <c r="AX93" s="121">
        <f t="shared" si="1"/>
        <v>13372.102234050613</v>
      </c>
      <c r="AY93" s="121">
        <f t="shared" si="1"/>
        <v>14230.735932930023</v>
      </c>
      <c r="AZ93" s="121">
        <f t="shared" si="1"/>
        <v>14677.225456347307</v>
      </c>
      <c r="BA93" s="121">
        <f t="shared" si="1"/>
        <v>14848.952196123191</v>
      </c>
      <c r="BB93" s="121">
        <f t="shared" si="1"/>
        <v>14969.160913966303</v>
      </c>
      <c r="BC93" s="121">
        <f t="shared" si="1"/>
        <v>14797.434174190425</v>
      </c>
      <c r="BD93" s="121">
        <f t="shared" si="1"/>
        <v>14677.225456347307</v>
      </c>
      <c r="BE93" s="121">
        <f t="shared" si="1"/>
        <v>14608.534760436949</v>
      </c>
      <c r="BF93" s="121">
        <f t="shared" si="1"/>
        <v>14814.606848168016</v>
      </c>
      <c r="BG93" s="121">
        <f t="shared" si="1"/>
        <v>14900.47021805596</v>
      </c>
      <c r="BH93" s="121">
        <f t="shared" si="1"/>
        <v>14763.088826235253</v>
      </c>
      <c r="BI93" s="121">
        <f t="shared" si="1"/>
        <v>14969.160913966303</v>
      </c>
      <c r="BJ93" s="121">
        <f t="shared" si="1"/>
        <v>14969.160913966303</v>
      </c>
      <c r="BK93" s="121">
        <f t="shared" si="1"/>
        <v>14677.225456347307</v>
      </c>
      <c r="BL93" s="121">
        <f t="shared" si="1"/>
        <v>14368.117324750727</v>
      </c>
      <c r="BM93" s="121">
        <f t="shared" si="1"/>
        <v>14127.699889064495</v>
      </c>
      <c r="BN93" s="121">
        <f t="shared" si="1"/>
        <v>13801.419083490317</v>
      </c>
      <c r="BO93" s="121">
        <f t="shared" si="1"/>
        <v>13646.86501769202</v>
      </c>
      <c r="BP93" s="121">
        <f t="shared" si="1"/>
        <v>13423.620255983384</v>
      </c>
      <c r="BQ93" s="121">
        <f t="shared" si="1"/>
        <v>12994.303406543675</v>
      </c>
      <c r="BR93" s="121">
        <f t="shared" si="1"/>
        <v>12822.576666767796</v>
      </c>
      <c r="BS93" s="121">
        <f t="shared" si="1"/>
        <v>12582.159231081561</v>
      </c>
      <c r="BT93" s="121">
        <f t="shared" si="1"/>
        <v>12255.878425507388</v>
      </c>
      <c r="BU93" s="121">
        <f t="shared" si="1"/>
        <v>12032.633663798735</v>
      </c>
      <c r="BV93" s="121">
        <f t="shared" si="1"/>
        <v>11895.252271978034</v>
      </c>
      <c r="BW93" s="121">
        <f t="shared" si="1"/>
        <v>11843.734250045267</v>
      </c>
      <c r="BX93" s="121">
        <f t="shared" si="1"/>
        <v>11929.597619933213</v>
      </c>
      <c r="BY93" s="121">
        <f t="shared" si="1"/>
        <v>12204.360403574618</v>
      </c>
      <c r="BZ93" s="121">
        <f t="shared" si="1"/>
        <v>12496.295861193617</v>
      </c>
      <c r="CA93" s="121">
        <f t="shared" si="1"/>
        <v>12564.986557103972</v>
      </c>
      <c r="CB93" s="121">
        <f t="shared" si="1"/>
        <v>12616.504579036737</v>
      </c>
      <c r="CC93" s="121">
        <f t="shared" si="1"/>
        <v>12839.749340745388</v>
      </c>
      <c r="CD93" s="121">
        <f t="shared" si="1"/>
        <v>12925.612710633319</v>
      </c>
      <c r="CE93" s="121">
        <f t="shared" si="1"/>
        <v>12925.612710633319</v>
      </c>
      <c r="CF93" s="121">
        <f t="shared" si="1"/>
        <v>13131.684798364377</v>
      </c>
      <c r="CG93" s="121">
        <f t="shared" si="1"/>
        <v>13286.238864162675</v>
      </c>
      <c r="CH93" s="121">
        <f t="shared" si="1"/>
        <v>13440.79292996097</v>
      </c>
      <c r="CI93" s="121">
        <f t="shared" si="1"/>
        <v>13612.519669736848</v>
      </c>
      <c r="CJ93" s="121">
        <f t="shared" si="1"/>
        <v>10139.359460142225</v>
      </c>
      <c r="CK93" s="121">
        <f t="shared" si="1"/>
        <v>10290.376701188798</v>
      </c>
      <c r="CL93" s="121">
        <f t="shared" si="1"/>
        <v>10353.300551624861</v>
      </c>
      <c r="CM93" s="121">
        <f t="shared" si="1"/>
        <v>10441.393942235363</v>
      </c>
      <c r="CN93" s="121">
        <f t="shared" si="1"/>
        <v>10453.97871232258</v>
      </c>
      <c r="CO93" s="121">
        <f t="shared" si="1"/>
        <v>10529.487332845862</v>
      </c>
      <c r="CP93" s="121">
        <f t="shared" si="1"/>
        <v>10604.995953369142</v>
      </c>
      <c r="CQ93" s="121">
        <f t="shared" si="1"/>
        <v>10756.013194415715</v>
      </c>
      <c r="CR93" s="121">
        <f t="shared" si="1"/>
        <v>10944.784745723922</v>
      </c>
      <c r="CS93" s="121">
        <f t="shared" si="1"/>
        <v>11058.047676508853</v>
      </c>
      <c r="CT93" s="121">
        <f t="shared" si="1"/>
        <v>11108.38675685771</v>
      </c>
      <c r="CU93" s="121">
        <f t="shared" si="1"/>
        <v>11221.649687642635</v>
      </c>
      <c r="CV93" s="121">
        <f t="shared" ref="CV93:DZ93" si="2">SUM(CV7:CV91)</f>
        <v>11385.251698776419</v>
      </c>
      <c r="CW93" s="121">
        <f t="shared" si="2"/>
        <v>11611.777560346276</v>
      </c>
      <c r="CX93" s="121">
        <f t="shared" si="2"/>
        <v>11888.642502264986</v>
      </c>
      <c r="CY93" s="121">
        <f t="shared" si="2"/>
        <v>12190.676984358124</v>
      </c>
      <c r="CZ93" s="121">
        <f t="shared" si="2"/>
        <v>12392.033305753554</v>
      </c>
      <c r="DA93" s="121">
        <f t="shared" si="2"/>
        <v>12555.635316887336</v>
      </c>
      <c r="DB93" s="121">
        <f t="shared" si="2"/>
        <v>12492.711466451263</v>
      </c>
      <c r="DC93" s="121">
        <f t="shared" si="2"/>
        <v>12505.296236538483</v>
      </c>
      <c r="DD93" s="121">
        <f t="shared" si="2"/>
        <v>12643.72870749783</v>
      </c>
      <c r="DE93" s="121">
        <f t="shared" si="2"/>
        <v>12568.22008697455</v>
      </c>
      <c r="DF93" s="121">
        <f t="shared" si="2"/>
        <v>12303.939915143053</v>
      </c>
      <c r="DG93" s="121">
        <f t="shared" si="2"/>
        <v>12228.431294619773</v>
      </c>
      <c r="DH93" s="121">
        <f t="shared" si="2"/>
        <v>12228.431294619773</v>
      </c>
      <c r="DI93" s="121">
        <f t="shared" si="2"/>
        <v>12089.998823660408</v>
      </c>
      <c r="DJ93" s="121">
        <f t="shared" si="2"/>
        <v>12039.659743311549</v>
      </c>
      <c r="DK93" s="121">
        <f t="shared" si="2"/>
        <v>12039.659743311549</v>
      </c>
      <c r="DL93" s="121">
        <f t="shared" si="2"/>
        <v>12241.016064706981</v>
      </c>
      <c r="DM93" s="121">
        <f t="shared" si="2"/>
        <v>12203.261754445337</v>
      </c>
      <c r="DN93" s="121">
        <f t="shared" si="2"/>
        <v>12102.583593747626</v>
      </c>
      <c r="DO93" s="121">
        <f t="shared" si="2"/>
        <v>12190.676984358124</v>
      </c>
      <c r="DP93" s="121">
        <f t="shared" si="2"/>
        <v>12291.355145055839</v>
      </c>
      <c r="DQ93" s="121">
        <f t="shared" si="2"/>
        <v>12857.669798980474</v>
      </c>
      <c r="DR93" s="121">
        <f t="shared" si="2"/>
        <v>13235.212901596902</v>
      </c>
      <c r="DS93" s="121">
        <f t="shared" si="2"/>
        <v>13260.382441771331</v>
      </c>
      <c r="DT93" s="121">
        <f t="shared" si="2"/>
        <v>13323.306292207397</v>
      </c>
      <c r="DU93" s="121">
        <f t="shared" si="2"/>
        <v>13335.891062294617</v>
      </c>
      <c r="DV93" s="121">
        <f t="shared" si="2"/>
        <v>13461.738763166757</v>
      </c>
      <c r="DW93" s="121">
        <f t="shared" si="2"/>
        <v>13486.908303341181</v>
      </c>
      <c r="DX93" s="121">
        <f t="shared" si="2"/>
        <v>13310.721522120184</v>
      </c>
      <c r="DY93" s="121">
        <f t="shared" si="2"/>
        <v>13222.628131509688</v>
      </c>
      <c r="DZ93" s="121">
        <f t="shared" si="2"/>
        <v>13159.704281073611</v>
      </c>
      <c r="EA93" s="121">
        <f>SUM(EA7:EA91)</f>
        <v>13021.271810114258</v>
      </c>
      <c r="EB93" s="121">
        <f>SUM(EB7:EB91)</f>
        <v>12832.500258806047</v>
      </c>
    </row>
    <row r="94" spans="1:132" x14ac:dyDescent="0.35">
      <c r="A94" s="122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</row>
    <row r="95" spans="1:132" x14ac:dyDescent="0.35">
      <c r="A95" s="122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</row>
    <row r="96" spans="1:132" x14ac:dyDescent="0.35">
      <c r="A96" s="122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  <c r="DK96" s="105"/>
      <c r="DL96" s="105"/>
      <c r="DM96" s="105"/>
      <c r="DN96" s="105"/>
      <c r="DO96" s="105"/>
      <c r="DP96" s="105"/>
      <c r="DQ96" s="105"/>
      <c r="DR96" s="105"/>
      <c r="DS96" s="105"/>
      <c r="DT96" s="105"/>
      <c r="DU96" s="105"/>
      <c r="DV96" s="105"/>
      <c r="DW96" s="105"/>
      <c r="DX96" s="105"/>
      <c r="DY96" s="105"/>
      <c r="DZ96" s="105"/>
      <c r="EA96" s="105"/>
      <c r="EB96" s="105"/>
    </row>
    <row r="97" spans="1:132" x14ac:dyDescent="0.35">
      <c r="A97" s="106" t="s">
        <v>201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/>
      <c r="DQ97" s="105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</row>
    <row r="98" spans="1:132" x14ac:dyDescent="0.35">
      <c r="A98" s="108"/>
      <c r="B98" s="108" t="s">
        <v>82</v>
      </c>
      <c r="C98" s="107" t="s">
        <v>83</v>
      </c>
      <c r="D98" s="107" t="s">
        <v>83</v>
      </c>
      <c r="E98" s="107" t="s">
        <v>84</v>
      </c>
      <c r="F98" s="107" t="s">
        <v>84</v>
      </c>
      <c r="G98" s="107" t="s">
        <v>84</v>
      </c>
      <c r="H98" s="107" t="s">
        <v>84</v>
      </c>
      <c r="I98" s="107" t="s">
        <v>85</v>
      </c>
      <c r="J98" s="107" t="s">
        <v>85</v>
      </c>
      <c r="K98" s="107" t="s">
        <v>85</v>
      </c>
      <c r="L98" s="107" t="s">
        <v>85</v>
      </c>
      <c r="M98" s="107" t="s">
        <v>85</v>
      </c>
      <c r="N98" s="107" t="s">
        <v>86</v>
      </c>
      <c r="O98" s="107" t="s">
        <v>86</v>
      </c>
      <c r="P98" s="107" t="s">
        <v>86</v>
      </c>
      <c r="Q98" s="107" t="s">
        <v>86</v>
      </c>
      <c r="R98" s="107" t="s">
        <v>87</v>
      </c>
      <c r="S98" s="107" t="s">
        <v>87</v>
      </c>
      <c r="T98" s="107" t="s">
        <v>87</v>
      </c>
      <c r="U98" s="107" t="s">
        <v>87</v>
      </c>
      <c r="V98" s="107" t="s">
        <v>87</v>
      </c>
      <c r="W98" s="107" t="s">
        <v>88</v>
      </c>
      <c r="X98" s="107" t="s">
        <v>88</v>
      </c>
      <c r="Y98" s="107" t="s">
        <v>88</v>
      </c>
      <c r="Z98" s="107" t="s">
        <v>88</v>
      </c>
      <c r="AA98" s="107" t="s">
        <v>89</v>
      </c>
      <c r="AB98" s="107" t="s">
        <v>89</v>
      </c>
      <c r="AC98" s="107" t="s">
        <v>89</v>
      </c>
      <c r="AD98" s="107" t="s">
        <v>89</v>
      </c>
      <c r="AE98" s="107" t="s">
        <v>90</v>
      </c>
      <c r="AF98" s="107" t="s">
        <v>90</v>
      </c>
      <c r="AG98" s="107" t="s">
        <v>90</v>
      </c>
      <c r="AH98" s="107" t="s">
        <v>90</v>
      </c>
      <c r="AI98" s="107" t="s">
        <v>90</v>
      </c>
      <c r="AJ98" s="107" t="s">
        <v>91</v>
      </c>
      <c r="AK98" s="107" t="s">
        <v>91</v>
      </c>
      <c r="AL98" s="107" t="s">
        <v>91</v>
      </c>
      <c r="AM98" s="107" t="s">
        <v>91</v>
      </c>
      <c r="AN98" s="107" t="s">
        <v>92</v>
      </c>
      <c r="AO98" s="107" t="s">
        <v>92</v>
      </c>
      <c r="AP98" s="107" t="s">
        <v>92</v>
      </c>
      <c r="AQ98" s="107" t="s">
        <v>92</v>
      </c>
      <c r="AR98" s="107" t="s">
        <v>93</v>
      </c>
      <c r="AS98" s="107" t="s">
        <v>93</v>
      </c>
      <c r="AT98" s="107" t="s">
        <v>93</v>
      </c>
      <c r="AU98" s="107" t="s">
        <v>93</v>
      </c>
      <c r="AV98" s="107" t="s">
        <v>93</v>
      </c>
      <c r="AW98" s="107" t="s">
        <v>94</v>
      </c>
      <c r="AX98" s="107" t="s">
        <v>94</v>
      </c>
      <c r="AY98" s="107" t="s">
        <v>94</v>
      </c>
      <c r="AZ98" s="107" t="s">
        <v>94</v>
      </c>
      <c r="BA98" s="107" t="s">
        <v>95</v>
      </c>
      <c r="BB98" s="107" t="s">
        <v>95</v>
      </c>
      <c r="BC98" s="107" t="s">
        <v>95</v>
      </c>
      <c r="BD98" s="107" t="s">
        <v>95</v>
      </c>
      <c r="BE98" s="107" t="s">
        <v>96</v>
      </c>
      <c r="BF98" s="107" t="s">
        <v>96</v>
      </c>
      <c r="BG98" s="107" t="s">
        <v>96</v>
      </c>
      <c r="BH98" s="107" t="s">
        <v>96</v>
      </c>
      <c r="BI98" s="107" t="s">
        <v>96</v>
      </c>
      <c r="BJ98" s="107" t="s">
        <v>97</v>
      </c>
      <c r="BK98" s="107" t="s">
        <v>97</v>
      </c>
      <c r="BL98" s="107" t="s">
        <v>97</v>
      </c>
      <c r="BM98" s="107" t="s">
        <v>97</v>
      </c>
      <c r="BN98" s="107" t="s">
        <v>98</v>
      </c>
      <c r="BO98" s="107" t="s">
        <v>98</v>
      </c>
      <c r="BP98" s="107" t="s">
        <v>98</v>
      </c>
      <c r="BQ98" s="107" t="s">
        <v>98</v>
      </c>
      <c r="BR98" s="107" t="s">
        <v>98</v>
      </c>
      <c r="BS98" s="107" t="s">
        <v>99</v>
      </c>
      <c r="BT98" s="107" t="s">
        <v>99</v>
      </c>
      <c r="BU98" s="107" t="s">
        <v>99</v>
      </c>
      <c r="BV98" s="107" t="s">
        <v>99</v>
      </c>
      <c r="BW98" s="107" t="s">
        <v>100</v>
      </c>
      <c r="BX98" s="107" t="s">
        <v>100</v>
      </c>
      <c r="BY98" s="107" t="s">
        <v>100</v>
      </c>
      <c r="BZ98" s="107" t="s">
        <v>100</v>
      </c>
      <c r="CA98" s="107" t="s">
        <v>101</v>
      </c>
      <c r="CB98" s="107" t="s">
        <v>101</v>
      </c>
      <c r="CC98" s="107" t="s">
        <v>101</v>
      </c>
      <c r="CD98" s="107" t="s">
        <v>101</v>
      </c>
      <c r="CE98" s="107" t="s">
        <v>101</v>
      </c>
      <c r="CF98" s="107" t="s">
        <v>102</v>
      </c>
      <c r="CG98" s="107" t="s">
        <v>102</v>
      </c>
      <c r="CH98" s="107" t="s">
        <v>102</v>
      </c>
      <c r="CI98" s="107" t="s">
        <v>102</v>
      </c>
      <c r="CJ98" s="107" t="s">
        <v>103</v>
      </c>
      <c r="CK98" s="107" t="s">
        <v>103</v>
      </c>
      <c r="CL98" s="107" t="s">
        <v>103</v>
      </c>
      <c r="CM98" s="107" t="s">
        <v>103</v>
      </c>
      <c r="CN98" s="107" t="s">
        <v>104</v>
      </c>
      <c r="CO98" s="107" t="s">
        <v>104</v>
      </c>
      <c r="CP98" s="107" t="s">
        <v>104</v>
      </c>
      <c r="CQ98" s="107" t="s">
        <v>104</v>
      </c>
      <c r="CR98" s="107" t="s">
        <v>105</v>
      </c>
      <c r="CS98" s="107" t="s">
        <v>105</v>
      </c>
      <c r="CT98" s="107" t="s">
        <v>105</v>
      </c>
      <c r="CU98" s="107" t="s">
        <v>105</v>
      </c>
      <c r="CV98" s="107" t="s">
        <v>105</v>
      </c>
      <c r="CW98" s="107" t="s">
        <v>106</v>
      </c>
      <c r="CX98" s="107" t="s">
        <v>106</v>
      </c>
      <c r="CY98" s="107" t="s">
        <v>106</v>
      </c>
      <c r="CZ98" s="107" t="s">
        <v>106</v>
      </c>
      <c r="DA98" s="107" t="s">
        <v>107</v>
      </c>
      <c r="DB98" s="107" t="s">
        <v>107</v>
      </c>
      <c r="DC98" s="107" t="s">
        <v>107</v>
      </c>
      <c r="DD98" s="107" t="s">
        <v>107</v>
      </c>
      <c r="DE98" s="107" t="s">
        <v>108</v>
      </c>
      <c r="DF98" s="107" t="s">
        <v>108</v>
      </c>
      <c r="DG98" s="107" t="s">
        <v>108</v>
      </c>
      <c r="DH98" s="107" t="s">
        <v>108</v>
      </c>
      <c r="DI98" s="107" t="s">
        <v>108</v>
      </c>
      <c r="DJ98" s="107" t="s">
        <v>109</v>
      </c>
      <c r="DK98" s="107" t="s">
        <v>109</v>
      </c>
      <c r="DL98" s="107" t="s">
        <v>109</v>
      </c>
      <c r="DM98" s="107" t="s">
        <v>109</v>
      </c>
      <c r="DN98" s="107" t="s">
        <v>110</v>
      </c>
      <c r="DO98" s="107" t="s">
        <v>110</v>
      </c>
      <c r="DP98" s="107" t="s">
        <v>110</v>
      </c>
      <c r="DQ98" s="107" t="s">
        <v>110</v>
      </c>
      <c r="DR98" s="107" t="s">
        <v>110</v>
      </c>
      <c r="DS98" s="107" t="s">
        <v>111</v>
      </c>
      <c r="DT98" s="107" t="s">
        <v>111</v>
      </c>
      <c r="DU98" s="107" t="s">
        <v>111</v>
      </c>
      <c r="DV98" s="107" t="s">
        <v>111</v>
      </c>
      <c r="DW98" s="107" t="s">
        <v>112</v>
      </c>
      <c r="DX98" s="107" t="s">
        <v>112</v>
      </c>
      <c r="DY98" s="107" t="s">
        <v>112</v>
      </c>
      <c r="DZ98" s="107" t="s">
        <v>112</v>
      </c>
      <c r="EA98" s="107" t="s">
        <v>113</v>
      </c>
      <c r="EB98" s="107" t="s">
        <v>113</v>
      </c>
    </row>
    <row r="99" spans="1:132" x14ac:dyDescent="0.35">
      <c r="A99" s="108"/>
      <c r="B99" s="105" t="s">
        <v>114</v>
      </c>
      <c r="C99" s="109">
        <v>63.714285714285715</v>
      </c>
      <c r="D99" s="109">
        <v>62.285714285714285</v>
      </c>
      <c r="E99" s="109">
        <v>60.714285714285715</v>
      </c>
      <c r="F99" s="109">
        <v>60.428571428571431</v>
      </c>
      <c r="G99" s="109">
        <v>56.571428571428569</v>
      </c>
      <c r="H99" s="109">
        <v>52.714285714285715</v>
      </c>
      <c r="I99" s="109">
        <v>49.571428571428569</v>
      </c>
      <c r="J99" s="109">
        <v>46.571428571428569</v>
      </c>
      <c r="K99" s="109">
        <v>42.142857142857146</v>
      </c>
      <c r="L99" s="109">
        <v>39.857142857142854</v>
      </c>
      <c r="M99" s="109">
        <v>40.571428571428569</v>
      </c>
      <c r="N99" s="109">
        <v>37.285714285714285</v>
      </c>
      <c r="O99" s="109">
        <v>35.285714285714285</v>
      </c>
      <c r="P99" s="109">
        <v>32.571428571428569</v>
      </c>
      <c r="Q99" s="109">
        <v>29.142857142857142</v>
      </c>
      <c r="R99" s="109">
        <v>28</v>
      </c>
      <c r="S99" s="109">
        <v>27.285714285714285</v>
      </c>
      <c r="T99" s="109">
        <v>26.714285714285715</v>
      </c>
      <c r="U99" s="109">
        <v>25.571428571428573</v>
      </c>
      <c r="V99" s="109">
        <v>24</v>
      </c>
      <c r="W99" s="109">
        <v>24.857142857142858</v>
      </c>
      <c r="X99" s="109">
        <v>24.857142857142858</v>
      </c>
      <c r="Y99" s="109">
        <v>23.714285714285715</v>
      </c>
      <c r="Z99" s="109">
        <v>25</v>
      </c>
      <c r="AA99" s="109">
        <v>27.428571428571427</v>
      </c>
      <c r="AB99" s="109">
        <v>27</v>
      </c>
      <c r="AC99" s="109">
        <v>27.714285714285715</v>
      </c>
      <c r="AD99" s="109">
        <v>29</v>
      </c>
      <c r="AE99" s="109">
        <v>30</v>
      </c>
      <c r="AF99" s="109">
        <v>30</v>
      </c>
      <c r="AG99" s="109">
        <v>30</v>
      </c>
      <c r="AH99" s="109">
        <v>30.571428571428573</v>
      </c>
      <c r="AI99" s="109">
        <v>31</v>
      </c>
      <c r="AJ99" s="109">
        <v>31.571428571428573</v>
      </c>
      <c r="AK99" s="109">
        <v>32.857142857142854</v>
      </c>
      <c r="AL99" s="109">
        <v>35</v>
      </c>
      <c r="AM99" s="109">
        <v>36.857142857142854</v>
      </c>
      <c r="AN99" s="109">
        <v>38.714285714285715</v>
      </c>
      <c r="AO99" s="109">
        <v>40.428571428571431</v>
      </c>
      <c r="AP99" s="109">
        <v>41.714285714285715</v>
      </c>
      <c r="AQ99" s="109">
        <v>43.285714285714285</v>
      </c>
      <c r="AR99" s="109">
        <v>46.714285714285715</v>
      </c>
      <c r="AS99" s="109">
        <v>48.714285714285715</v>
      </c>
      <c r="AT99" s="109">
        <v>50.857142857142854</v>
      </c>
      <c r="AU99" s="109">
        <v>53.571428571428569</v>
      </c>
      <c r="AV99" s="109">
        <v>58.285714285714285</v>
      </c>
      <c r="AW99" s="109">
        <v>61.714285714285715</v>
      </c>
      <c r="AX99" s="109">
        <v>68.714285714285708</v>
      </c>
      <c r="AY99" s="109">
        <v>75.857142857142861</v>
      </c>
      <c r="AZ99" s="109">
        <v>79.571428571428569</v>
      </c>
      <c r="BA99" s="109">
        <v>81</v>
      </c>
      <c r="BB99" s="109">
        <v>82</v>
      </c>
      <c r="BC99" s="109">
        <v>80.571428571428569</v>
      </c>
      <c r="BD99" s="109">
        <v>79.571428571428569</v>
      </c>
      <c r="BE99" s="109">
        <v>79</v>
      </c>
      <c r="BF99" s="109">
        <v>80.714285714285708</v>
      </c>
      <c r="BG99" s="109">
        <v>81.428571428571431</v>
      </c>
      <c r="BH99" s="109">
        <v>80.285714285714292</v>
      </c>
      <c r="BI99" s="109">
        <v>82</v>
      </c>
      <c r="BJ99" s="109">
        <v>82</v>
      </c>
      <c r="BK99" s="109">
        <v>79.571428571428569</v>
      </c>
      <c r="BL99" s="109">
        <v>77</v>
      </c>
      <c r="BM99" s="109">
        <v>75</v>
      </c>
      <c r="BN99" s="109">
        <v>72.285714285714292</v>
      </c>
      <c r="BO99" s="109">
        <v>71</v>
      </c>
      <c r="BP99" s="109">
        <v>69.142857142857139</v>
      </c>
      <c r="BQ99" s="109">
        <v>65.571428571428569</v>
      </c>
      <c r="BR99" s="109">
        <v>64.142857142857139</v>
      </c>
      <c r="BS99" s="109">
        <v>62.142857142857146</v>
      </c>
      <c r="BT99" s="109">
        <v>59.428571428571431</v>
      </c>
      <c r="BU99" s="109">
        <v>57.571428571428569</v>
      </c>
      <c r="BV99" s="109">
        <v>56.428571428571431</v>
      </c>
      <c r="BW99" s="109">
        <v>56</v>
      </c>
      <c r="BX99" s="109">
        <v>56.714285714285715</v>
      </c>
      <c r="BY99" s="109">
        <v>59</v>
      </c>
      <c r="BZ99" s="109">
        <v>61.428571428571431</v>
      </c>
      <c r="CA99" s="109">
        <v>62</v>
      </c>
      <c r="CB99" s="109">
        <v>62.428571428571431</v>
      </c>
      <c r="CC99" s="109">
        <v>64.285714285714292</v>
      </c>
      <c r="CD99" s="109">
        <v>65</v>
      </c>
      <c r="CE99" s="109">
        <v>65</v>
      </c>
      <c r="CF99" s="109">
        <v>66.714285714285708</v>
      </c>
      <c r="CG99" s="109">
        <v>68</v>
      </c>
      <c r="CH99" s="109">
        <v>69.285714285714292</v>
      </c>
      <c r="CI99" s="109">
        <v>70.714285714285708</v>
      </c>
      <c r="CJ99" s="109">
        <v>72.571428571428569</v>
      </c>
      <c r="CK99" s="109">
        <v>74.285714285714292</v>
      </c>
      <c r="CL99" s="109">
        <v>75</v>
      </c>
      <c r="CM99" s="109">
        <v>76</v>
      </c>
      <c r="CN99" s="109">
        <v>76.142857142857139</v>
      </c>
      <c r="CO99" s="109">
        <v>77</v>
      </c>
      <c r="CP99" s="109">
        <v>77.857142857142861</v>
      </c>
      <c r="CQ99" s="109">
        <v>79.571428571428569</v>
      </c>
      <c r="CR99" s="109">
        <v>81.714285714285708</v>
      </c>
      <c r="CS99" s="109">
        <v>83</v>
      </c>
      <c r="CT99" s="109">
        <v>83.571428571428569</v>
      </c>
      <c r="CU99" s="109">
        <v>84.857142857142861</v>
      </c>
      <c r="CV99" s="109">
        <v>86.714285714285708</v>
      </c>
      <c r="CW99" s="109">
        <v>89.285714285714292</v>
      </c>
      <c r="CX99" s="109">
        <v>92.428571428571431</v>
      </c>
      <c r="CY99" s="109">
        <v>95.857142857142861</v>
      </c>
      <c r="CZ99" s="109">
        <v>98.142857142857139</v>
      </c>
      <c r="DA99" s="109">
        <v>100</v>
      </c>
      <c r="DB99" s="109">
        <v>99.285714285714292</v>
      </c>
      <c r="DC99" s="109">
        <v>99.428571428571431</v>
      </c>
      <c r="DD99" s="109">
        <v>101</v>
      </c>
      <c r="DE99" s="109">
        <v>100.14285714285714</v>
      </c>
      <c r="DF99" s="109">
        <v>97.142857142857139</v>
      </c>
      <c r="DG99" s="109">
        <v>96.285714285714292</v>
      </c>
      <c r="DH99" s="109">
        <v>96.285714285714292</v>
      </c>
      <c r="DI99" s="109">
        <v>94.714285714285708</v>
      </c>
      <c r="DJ99" s="109">
        <v>94.142857142857139</v>
      </c>
      <c r="DK99" s="109">
        <v>94.142857142857139</v>
      </c>
      <c r="DL99" s="109">
        <v>96.428571428571431</v>
      </c>
      <c r="DM99" s="109">
        <v>96</v>
      </c>
      <c r="DN99" s="109">
        <v>94.857142857142861</v>
      </c>
      <c r="DO99" s="109">
        <v>95.857142857142861</v>
      </c>
      <c r="DP99" s="109">
        <v>97</v>
      </c>
      <c r="DQ99" s="109">
        <v>103.42857142857143</v>
      </c>
      <c r="DR99" s="109">
        <v>107.71428571428571</v>
      </c>
      <c r="DS99" s="109">
        <v>108</v>
      </c>
      <c r="DT99" s="109">
        <v>108.71428571428571</v>
      </c>
      <c r="DU99" s="109">
        <v>108.85714285714286</v>
      </c>
      <c r="DV99" s="109">
        <v>110.28571428571429</v>
      </c>
      <c r="DW99" s="109">
        <v>110.57142857142857</v>
      </c>
      <c r="DX99" s="109">
        <v>108.57142857142857</v>
      </c>
      <c r="DY99" s="109">
        <v>107.57142857142857</v>
      </c>
      <c r="DZ99" s="109">
        <v>106.85714285714286</v>
      </c>
      <c r="EA99" s="109">
        <v>105.28571428571429</v>
      </c>
      <c r="EB99" s="109">
        <v>103.14285714285714</v>
      </c>
    </row>
    <row r="100" spans="1:132" ht="50" x14ac:dyDescent="0.35">
      <c r="A100" s="108" t="s">
        <v>115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  <c r="DG100" s="105"/>
      <c r="DH100" s="105"/>
      <c r="DI100" s="105"/>
      <c r="DJ100" s="105"/>
      <c r="DK100" s="105"/>
      <c r="DL100" s="105"/>
      <c r="DM100" s="105"/>
      <c r="DN100" s="105"/>
      <c r="DO100" s="105"/>
      <c r="DP100" s="105"/>
      <c r="DQ100" s="105"/>
      <c r="DR100" s="105"/>
      <c r="DS100" s="105"/>
      <c r="DT100" s="105"/>
      <c r="DU100" s="105"/>
      <c r="DV100" s="105"/>
      <c r="DW100" s="105"/>
      <c r="DX100" s="105"/>
      <c r="DY100" s="105"/>
      <c r="DZ100" s="105"/>
      <c r="EA100" s="105"/>
      <c r="EB100" s="105"/>
    </row>
    <row r="101" spans="1:132" x14ac:dyDescent="0.35">
      <c r="A101" s="110" t="s">
        <v>116</v>
      </c>
      <c r="B101" s="111"/>
      <c r="C101" s="110">
        <v>0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  <c r="N101" s="110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10">
        <v>0</v>
      </c>
      <c r="V101" s="110">
        <v>0</v>
      </c>
      <c r="W101" s="110">
        <v>0</v>
      </c>
      <c r="X101" s="110">
        <v>0</v>
      </c>
      <c r="Y101" s="110">
        <v>0</v>
      </c>
      <c r="Z101" s="110">
        <v>0</v>
      </c>
      <c r="AA101" s="110">
        <v>0</v>
      </c>
      <c r="AB101" s="110">
        <v>0</v>
      </c>
      <c r="AC101" s="110">
        <v>0</v>
      </c>
      <c r="AD101" s="110">
        <v>0</v>
      </c>
      <c r="AE101" s="110">
        <v>0</v>
      </c>
      <c r="AF101" s="110">
        <v>0</v>
      </c>
      <c r="AG101" s="110">
        <v>0</v>
      </c>
      <c r="AH101" s="110">
        <v>0</v>
      </c>
      <c r="AI101" s="110">
        <v>0</v>
      </c>
      <c r="AJ101" s="110">
        <v>0</v>
      </c>
      <c r="AK101" s="110">
        <v>0</v>
      </c>
      <c r="AL101" s="110">
        <v>0</v>
      </c>
      <c r="AM101" s="110">
        <v>0</v>
      </c>
      <c r="AN101" s="110">
        <v>0</v>
      </c>
      <c r="AO101" s="110">
        <v>0</v>
      </c>
      <c r="AP101" s="110">
        <v>0</v>
      </c>
      <c r="AQ101" s="110">
        <v>0</v>
      </c>
      <c r="AR101" s="110">
        <v>0</v>
      </c>
      <c r="AS101" s="110">
        <v>0</v>
      </c>
      <c r="AT101" s="110">
        <v>0</v>
      </c>
      <c r="AU101" s="110">
        <v>0</v>
      </c>
      <c r="AV101" s="110">
        <v>0</v>
      </c>
      <c r="AW101" s="110">
        <v>0</v>
      </c>
      <c r="AX101" s="110">
        <v>0</v>
      </c>
      <c r="AY101" s="110">
        <v>0</v>
      </c>
      <c r="AZ101" s="110">
        <v>0</v>
      </c>
      <c r="BA101" s="110">
        <v>0</v>
      </c>
      <c r="BB101" s="110">
        <v>0</v>
      </c>
      <c r="BC101" s="110">
        <v>0</v>
      </c>
      <c r="BD101" s="110">
        <v>0</v>
      </c>
      <c r="BE101" s="110">
        <v>0</v>
      </c>
      <c r="BF101" s="110">
        <v>0</v>
      </c>
      <c r="BG101" s="110">
        <v>0</v>
      </c>
      <c r="BH101" s="110">
        <v>0</v>
      </c>
      <c r="BI101" s="110">
        <v>0</v>
      </c>
      <c r="BJ101" s="110">
        <v>0</v>
      </c>
      <c r="BK101" s="110">
        <v>0</v>
      </c>
      <c r="BL101" s="110">
        <v>0</v>
      </c>
      <c r="BM101" s="110">
        <v>0</v>
      </c>
      <c r="BN101" s="110">
        <v>0</v>
      </c>
      <c r="BO101" s="110">
        <v>0</v>
      </c>
      <c r="BP101" s="110">
        <v>0</v>
      </c>
      <c r="BQ101" s="110">
        <v>0</v>
      </c>
      <c r="BR101" s="110">
        <v>0</v>
      </c>
      <c r="BS101" s="110">
        <v>0</v>
      </c>
      <c r="BT101" s="110">
        <v>0</v>
      </c>
      <c r="BU101" s="110">
        <v>0</v>
      </c>
      <c r="BV101" s="110">
        <v>0</v>
      </c>
      <c r="BW101" s="110">
        <v>0</v>
      </c>
      <c r="BX101" s="110">
        <v>0</v>
      </c>
      <c r="BY101" s="110">
        <v>0</v>
      </c>
      <c r="BZ101" s="110">
        <v>0</v>
      </c>
      <c r="CA101" s="110">
        <v>0</v>
      </c>
      <c r="CB101" s="110">
        <v>0</v>
      </c>
      <c r="CC101" s="110">
        <v>0</v>
      </c>
      <c r="CD101" s="110">
        <v>0</v>
      </c>
      <c r="CE101" s="110">
        <v>0</v>
      </c>
      <c r="CF101" s="110">
        <v>0</v>
      </c>
      <c r="CG101" s="110">
        <v>0</v>
      </c>
      <c r="CH101" s="110">
        <v>0</v>
      </c>
      <c r="CI101" s="110">
        <v>0</v>
      </c>
      <c r="CJ101" s="110">
        <v>0</v>
      </c>
      <c r="CK101" s="110">
        <v>0</v>
      </c>
      <c r="CL101" s="110">
        <v>0</v>
      </c>
      <c r="CM101" s="110">
        <v>0</v>
      </c>
      <c r="CN101" s="110">
        <v>0</v>
      </c>
      <c r="CO101" s="110">
        <v>0</v>
      </c>
      <c r="CP101" s="110">
        <v>0</v>
      </c>
      <c r="CQ101" s="110">
        <v>0</v>
      </c>
      <c r="CR101" s="110">
        <v>0</v>
      </c>
      <c r="CS101" s="110">
        <v>0</v>
      </c>
      <c r="CT101" s="110">
        <v>0</v>
      </c>
      <c r="CU101" s="110">
        <v>0</v>
      </c>
      <c r="CV101" s="110">
        <v>0</v>
      </c>
      <c r="CW101" s="110">
        <v>0</v>
      </c>
      <c r="CX101" s="110">
        <v>0</v>
      </c>
      <c r="CY101" s="110">
        <v>0</v>
      </c>
      <c r="CZ101" s="110">
        <v>0</v>
      </c>
      <c r="DA101" s="110">
        <v>0</v>
      </c>
      <c r="DB101" s="110">
        <v>0</v>
      </c>
      <c r="DC101" s="110">
        <v>0</v>
      </c>
      <c r="DD101" s="110">
        <v>0</v>
      </c>
      <c r="DE101" s="110">
        <v>0</v>
      </c>
      <c r="DF101" s="110">
        <v>0</v>
      </c>
      <c r="DG101" s="110">
        <v>0</v>
      </c>
      <c r="DH101" s="110">
        <v>0</v>
      </c>
      <c r="DI101" s="110">
        <v>0</v>
      </c>
      <c r="DJ101" s="110">
        <v>0</v>
      </c>
      <c r="DK101" s="110">
        <v>0</v>
      </c>
      <c r="DL101" s="110">
        <v>0</v>
      </c>
      <c r="DM101" s="110">
        <v>0</v>
      </c>
      <c r="DN101" s="110">
        <v>0</v>
      </c>
      <c r="DO101" s="110">
        <v>0</v>
      </c>
      <c r="DP101" s="110">
        <v>0</v>
      </c>
      <c r="DQ101" s="110">
        <v>0</v>
      </c>
      <c r="DR101" s="110">
        <v>0</v>
      </c>
      <c r="DS101" s="110">
        <v>0</v>
      </c>
      <c r="DT101" s="110">
        <v>0</v>
      </c>
      <c r="DU101" s="110">
        <v>0</v>
      </c>
      <c r="DV101" s="110">
        <v>0</v>
      </c>
      <c r="DW101" s="110">
        <v>0</v>
      </c>
      <c r="DX101" s="110">
        <v>0</v>
      </c>
      <c r="DY101" s="110">
        <v>0</v>
      </c>
      <c r="DZ101" s="110">
        <v>0</v>
      </c>
      <c r="EA101" s="110">
        <v>0</v>
      </c>
      <c r="EB101" s="110">
        <v>0</v>
      </c>
    </row>
    <row r="102" spans="1:132" x14ac:dyDescent="0.35">
      <c r="A102" s="110" t="s">
        <v>117</v>
      </c>
      <c r="B102" s="111"/>
      <c r="C102" s="110">
        <v>0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110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10">
        <v>0</v>
      </c>
      <c r="V102" s="110">
        <v>0</v>
      </c>
      <c r="W102" s="110">
        <v>0</v>
      </c>
      <c r="X102" s="110">
        <v>0</v>
      </c>
      <c r="Y102" s="110">
        <v>0</v>
      </c>
      <c r="Z102" s="110">
        <v>0</v>
      </c>
      <c r="AA102" s="110">
        <v>0</v>
      </c>
      <c r="AB102" s="110">
        <v>0</v>
      </c>
      <c r="AC102" s="110">
        <v>0</v>
      </c>
      <c r="AD102" s="110">
        <v>0</v>
      </c>
      <c r="AE102" s="110">
        <v>0</v>
      </c>
      <c r="AF102" s="110">
        <v>0</v>
      </c>
      <c r="AG102" s="110">
        <v>0</v>
      </c>
      <c r="AH102" s="110">
        <v>0</v>
      </c>
      <c r="AI102" s="110">
        <v>0</v>
      </c>
      <c r="AJ102" s="110">
        <v>0</v>
      </c>
      <c r="AK102" s="110">
        <v>0</v>
      </c>
      <c r="AL102" s="110">
        <v>0</v>
      </c>
      <c r="AM102" s="110">
        <v>0</v>
      </c>
      <c r="AN102" s="110">
        <v>0</v>
      </c>
      <c r="AO102" s="110">
        <v>0</v>
      </c>
      <c r="AP102" s="110">
        <v>0</v>
      </c>
      <c r="AQ102" s="110">
        <v>0</v>
      </c>
      <c r="AR102" s="110">
        <v>0</v>
      </c>
      <c r="AS102" s="110">
        <v>0</v>
      </c>
      <c r="AT102" s="110">
        <v>0</v>
      </c>
      <c r="AU102" s="110">
        <v>0</v>
      </c>
      <c r="AV102" s="110">
        <v>0</v>
      </c>
      <c r="AW102" s="110">
        <v>0</v>
      </c>
      <c r="AX102" s="110">
        <v>0</v>
      </c>
      <c r="AY102" s="110">
        <v>0</v>
      </c>
      <c r="AZ102" s="110">
        <v>0</v>
      </c>
      <c r="BA102" s="110">
        <v>0</v>
      </c>
      <c r="BB102" s="110">
        <v>0</v>
      </c>
      <c r="BC102" s="110">
        <v>0</v>
      </c>
      <c r="BD102" s="110">
        <v>0</v>
      </c>
      <c r="BE102" s="110">
        <v>0</v>
      </c>
      <c r="BF102" s="110">
        <v>0</v>
      </c>
      <c r="BG102" s="110">
        <v>0</v>
      </c>
      <c r="BH102" s="110">
        <v>0</v>
      </c>
      <c r="BI102" s="110">
        <v>0</v>
      </c>
      <c r="BJ102" s="110">
        <v>0</v>
      </c>
      <c r="BK102" s="110">
        <v>0</v>
      </c>
      <c r="BL102" s="110">
        <v>0</v>
      </c>
      <c r="BM102" s="110">
        <v>0</v>
      </c>
      <c r="BN102" s="110">
        <v>0</v>
      </c>
      <c r="BO102" s="110">
        <v>0</v>
      </c>
      <c r="BP102" s="110">
        <v>0</v>
      </c>
      <c r="BQ102" s="110">
        <v>0</v>
      </c>
      <c r="BR102" s="110">
        <v>0</v>
      </c>
      <c r="BS102" s="110">
        <v>0</v>
      </c>
      <c r="BT102" s="110">
        <v>0</v>
      </c>
      <c r="BU102" s="110">
        <v>0</v>
      </c>
      <c r="BV102" s="110">
        <v>0</v>
      </c>
      <c r="BW102" s="110">
        <v>0</v>
      </c>
      <c r="BX102" s="110">
        <v>0</v>
      </c>
      <c r="BY102" s="110">
        <v>0</v>
      </c>
      <c r="BZ102" s="110">
        <v>0</v>
      </c>
      <c r="CA102" s="110">
        <v>0</v>
      </c>
      <c r="CB102" s="110">
        <v>0</v>
      </c>
      <c r="CC102" s="110">
        <v>0</v>
      </c>
      <c r="CD102" s="110">
        <v>0</v>
      </c>
      <c r="CE102" s="110">
        <v>0</v>
      </c>
      <c r="CF102" s="110">
        <v>0</v>
      </c>
      <c r="CG102" s="110">
        <v>0</v>
      </c>
      <c r="CH102" s="110">
        <v>0</v>
      </c>
      <c r="CI102" s="110">
        <v>0</v>
      </c>
      <c r="CJ102" s="110">
        <v>0</v>
      </c>
      <c r="CK102" s="110">
        <v>0</v>
      </c>
      <c r="CL102" s="110">
        <v>0</v>
      </c>
      <c r="CM102" s="110">
        <v>0</v>
      </c>
      <c r="CN102" s="110">
        <v>0</v>
      </c>
      <c r="CO102" s="110">
        <v>0</v>
      </c>
      <c r="CP102" s="110">
        <v>0</v>
      </c>
      <c r="CQ102" s="110">
        <v>0</v>
      </c>
      <c r="CR102" s="110">
        <v>0</v>
      </c>
      <c r="CS102" s="110">
        <v>0</v>
      </c>
      <c r="CT102" s="110">
        <v>0</v>
      </c>
      <c r="CU102" s="110">
        <v>0</v>
      </c>
      <c r="CV102" s="110">
        <v>0</v>
      </c>
      <c r="CW102" s="110">
        <v>0</v>
      </c>
      <c r="CX102" s="110">
        <v>0</v>
      </c>
      <c r="CY102" s="110">
        <v>0</v>
      </c>
      <c r="CZ102" s="110">
        <v>0</v>
      </c>
      <c r="DA102" s="110">
        <v>0</v>
      </c>
      <c r="DB102" s="110">
        <v>0</v>
      </c>
      <c r="DC102" s="110">
        <v>0</v>
      </c>
      <c r="DD102" s="110">
        <v>0</v>
      </c>
      <c r="DE102" s="110">
        <v>0</v>
      </c>
      <c r="DF102" s="110">
        <v>0</v>
      </c>
      <c r="DG102" s="110">
        <v>0</v>
      </c>
      <c r="DH102" s="110">
        <v>0</v>
      </c>
      <c r="DI102" s="110">
        <v>0</v>
      </c>
      <c r="DJ102" s="110">
        <v>0</v>
      </c>
      <c r="DK102" s="110">
        <v>0</v>
      </c>
      <c r="DL102" s="110">
        <v>0</v>
      </c>
      <c r="DM102" s="110">
        <v>0</v>
      </c>
      <c r="DN102" s="110">
        <v>0</v>
      </c>
      <c r="DO102" s="110">
        <v>0</v>
      </c>
      <c r="DP102" s="110">
        <v>0</v>
      </c>
      <c r="DQ102" s="110">
        <v>0</v>
      </c>
      <c r="DR102" s="110">
        <v>0</v>
      </c>
      <c r="DS102" s="110">
        <v>0</v>
      </c>
      <c r="DT102" s="110">
        <v>0</v>
      </c>
      <c r="DU102" s="110">
        <v>0</v>
      </c>
      <c r="DV102" s="110">
        <v>0</v>
      </c>
      <c r="DW102" s="110">
        <v>0</v>
      </c>
      <c r="DX102" s="110">
        <v>0</v>
      </c>
      <c r="DY102" s="110">
        <v>0</v>
      </c>
      <c r="DZ102" s="110">
        <v>0</v>
      </c>
      <c r="EA102" s="110">
        <v>0</v>
      </c>
      <c r="EB102" s="110">
        <v>0</v>
      </c>
    </row>
    <row r="103" spans="1:132" x14ac:dyDescent="0.35">
      <c r="A103" s="110" t="s">
        <v>118</v>
      </c>
      <c r="B103" s="111"/>
      <c r="C103" s="110">
        <v>542.85648185052673</v>
      </c>
      <c r="D103" s="110">
        <v>536.58793125179091</v>
      </c>
      <c r="E103" s="110">
        <v>529.69252559318147</v>
      </c>
      <c r="F103" s="110">
        <v>528.43881547343415</v>
      </c>
      <c r="G103" s="110">
        <v>511.51372885684742</v>
      </c>
      <c r="H103" s="110">
        <v>494.58864224026064</v>
      </c>
      <c r="I103" s="110">
        <v>480.79783092304154</v>
      </c>
      <c r="J103" s="110">
        <v>467.63387466569617</v>
      </c>
      <c r="K103" s="110">
        <v>448.20136780961502</v>
      </c>
      <c r="L103" s="110">
        <v>438.17168685163767</v>
      </c>
      <c r="M103" s="110">
        <v>441.30596215100564</v>
      </c>
      <c r="N103" s="110">
        <v>426.888295773913</v>
      </c>
      <c r="O103" s="110">
        <v>418.11232493568281</v>
      </c>
      <c r="P103" s="110">
        <v>406.20207879808464</v>
      </c>
      <c r="Q103" s="110">
        <v>391.15755736111856</v>
      </c>
      <c r="R103" s="110">
        <v>386.14271688212989</v>
      </c>
      <c r="S103" s="110">
        <v>383.00844158276192</v>
      </c>
      <c r="T103" s="110">
        <v>380.50102134326761</v>
      </c>
      <c r="U103" s="110">
        <v>375.48618086427888</v>
      </c>
      <c r="V103" s="110">
        <v>368.59077520566939</v>
      </c>
      <c r="W103" s="110">
        <v>372.35190556491102</v>
      </c>
      <c r="X103" s="110">
        <v>372.35190556491102</v>
      </c>
      <c r="Y103" s="110">
        <v>367.33706508592235</v>
      </c>
      <c r="Z103" s="110">
        <v>372.97876062478457</v>
      </c>
      <c r="AA103" s="110">
        <v>383.63529664263552</v>
      </c>
      <c r="AB103" s="110">
        <v>381.75473146301482</v>
      </c>
      <c r="AC103" s="110">
        <v>384.88900676238279</v>
      </c>
      <c r="AD103" s="110">
        <v>390.53070230124496</v>
      </c>
      <c r="AE103" s="110">
        <v>394.91868772036008</v>
      </c>
      <c r="AF103" s="110">
        <v>394.91868772036008</v>
      </c>
      <c r="AG103" s="110">
        <v>394.91868772036008</v>
      </c>
      <c r="AH103" s="110">
        <v>397.42610795985445</v>
      </c>
      <c r="AI103" s="110">
        <v>399.30667313947521</v>
      </c>
      <c r="AJ103" s="110">
        <v>521.09382179400859</v>
      </c>
      <c r="AK103" s="110">
        <v>528.41027170999303</v>
      </c>
      <c r="AL103" s="110">
        <v>540.60435490330065</v>
      </c>
      <c r="AM103" s="110">
        <v>551.1725603375005</v>
      </c>
      <c r="AN103" s="110">
        <v>561.74076577170047</v>
      </c>
      <c r="AO103" s="110">
        <v>571.49603232634638</v>
      </c>
      <c r="AP103" s="110">
        <v>578.81248224233093</v>
      </c>
      <c r="AQ103" s="110">
        <v>587.75480991742302</v>
      </c>
      <c r="AR103" s="110">
        <v>607.26534302671519</v>
      </c>
      <c r="AS103" s="110">
        <v>618.64648734046887</v>
      </c>
      <c r="AT103" s="110">
        <v>630.84057053377637</v>
      </c>
      <c r="AU103" s="110">
        <v>646.28640924529918</v>
      </c>
      <c r="AV103" s="110">
        <v>673.11339227057579</v>
      </c>
      <c r="AW103" s="110">
        <v>692.62392537986784</v>
      </c>
      <c r="AX103" s="110">
        <v>732.45793047800566</v>
      </c>
      <c r="AY103" s="110">
        <v>773.10487445569765</v>
      </c>
      <c r="AZ103" s="110">
        <v>794.24128532409748</v>
      </c>
      <c r="BA103" s="110">
        <v>802.37067411963574</v>
      </c>
      <c r="BB103" s="110">
        <v>808.06124627651252</v>
      </c>
      <c r="BC103" s="110">
        <v>799.93185748097414</v>
      </c>
      <c r="BD103" s="110">
        <v>794.24128532409748</v>
      </c>
      <c r="BE103" s="110">
        <v>790.98952980588194</v>
      </c>
      <c r="BF103" s="110">
        <v>800.74479636052786</v>
      </c>
      <c r="BG103" s="110">
        <v>804.80949075829722</v>
      </c>
      <c r="BH103" s="110">
        <v>798.30597972186661</v>
      </c>
      <c r="BI103" s="110">
        <v>808.06124627651252</v>
      </c>
      <c r="BJ103" s="110">
        <v>808.06124627651252</v>
      </c>
      <c r="BK103" s="110">
        <v>794.24128532409748</v>
      </c>
      <c r="BL103" s="110">
        <v>779.60838549212838</v>
      </c>
      <c r="BM103" s="110">
        <v>768.22724117837458</v>
      </c>
      <c r="BN103" s="110">
        <v>752.78140246685177</v>
      </c>
      <c r="BO103" s="110">
        <v>745.46495255086722</v>
      </c>
      <c r="BP103" s="110">
        <v>734.89674711666737</v>
      </c>
      <c r="BQ103" s="110">
        <v>714.57327512782149</v>
      </c>
      <c r="BR103" s="110">
        <v>706.44388633228311</v>
      </c>
      <c r="BS103" s="110">
        <v>695.06274201852955</v>
      </c>
      <c r="BT103" s="110">
        <v>679.61690330700662</v>
      </c>
      <c r="BU103" s="110">
        <v>669.04869787280666</v>
      </c>
      <c r="BV103" s="110">
        <v>662.54518683637593</v>
      </c>
      <c r="BW103" s="110">
        <v>660.10637019771434</v>
      </c>
      <c r="BX103" s="110">
        <v>664.17106459548381</v>
      </c>
      <c r="BY103" s="110">
        <v>677.17808666834492</v>
      </c>
      <c r="BZ103" s="110">
        <v>690.99804762076019</v>
      </c>
      <c r="CA103" s="110">
        <v>694.24980313897561</v>
      </c>
      <c r="CB103" s="110">
        <v>696.68861977763697</v>
      </c>
      <c r="CC103" s="110">
        <v>707.25682521183694</v>
      </c>
      <c r="CD103" s="110">
        <v>711.32151960960618</v>
      </c>
      <c r="CE103" s="110">
        <v>711.32151960960618</v>
      </c>
      <c r="CF103" s="110">
        <v>721.07678616425198</v>
      </c>
      <c r="CG103" s="110">
        <v>728.39323608023665</v>
      </c>
      <c r="CH103" s="110">
        <v>735.70968599622108</v>
      </c>
      <c r="CI103" s="110">
        <v>743.83907479175934</v>
      </c>
      <c r="CJ103" s="110">
        <v>552.85753320390234</v>
      </c>
      <c r="CK103" s="110">
        <v>560.00655302981488</v>
      </c>
      <c r="CL103" s="110">
        <v>562.98531129061178</v>
      </c>
      <c r="CM103" s="110">
        <v>567.15557285572731</v>
      </c>
      <c r="CN103" s="110">
        <v>567.75132450788669</v>
      </c>
      <c r="CO103" s="110">
        <v>571.32583442084308</v>
      </c>
      <c r="CP103" s="110">
        <v>574.90034433379924</v>
      </c>
      <c r="CQ103" s="110">
        <v>582.0493641597119</v>
      </c>
      <c r="CR103" s="110">
        <v>590.98563894210247</v>
      </c>
      <c r="CS103" s="110">
        <v>596.34740381153688</v>
      </c>
      <c r="CT103" s="110">
        <v>598.73041042017428</v>
      </c>
      <c r="CU103" s="110">
        <v>604.0921752896088</v>
      </c>
      <c r="CV103" s="110">
        <v>611.83694676768062</v>
      </c>
      <c r="CW103" s="110">
        <v>622.56047650654955</v>
      </c>
      <c r="CX103" s="110">
        <v>635.66701285405566</v>
      </c>
      <c r="CY103" s="110">
        <v>649.96505250588086</v>
      </c>
      <c r="CZ103" s="110">
        <v>659.49707894043081</v>
      </c>
      <c r="DA103" s="110">
        <v>667.24185041850274</v>
      </c>
      <c r="DB103" s="110">
        <v>664.26309215770596</v>
      </c>
      <c r="DC103" s="110">
        <v>664.85884380986533</v>
      </c>
      <c r="DD103" s="110">
        <v>671.41211198361839</v>
      </c>
      <c r="DE103" s="110">
        <v>667.83760207066211</v>
      </c>
      <c r="DF103" s="110">
        <v>655.32681737531527</v>
      </c>
      <c r="DG103" s="110">
        <v>651.752307462359</v>
      </c>
      <c r="DH103" s="110">
        <v>651.752307462359</v>
      </c>
      <c r="DI103" s="110">
        <v>645.19903928860583</v>
      </c>
      <c r="DJ103" s="110">
        <v>642.81603267996832</v>
      </c>
      <c r="DK103" s="110">
        <v>642.81603267996832</v>
      </c>
      <c r="DL103" s="110">
        <v>652.34805911451838</v>
      </c>
      <c r="DM103" s="110">
        <v>650.56080415804024</v>
      </c>
      <c r="DN103" s="110">
        <v>645.7947909407651</v>
      </c>
      <c r="DO103" s="110">
        <v>649.96505250588086</v>
      </c>
      <c r="DP103" s="110">
        <v>654.73106572315589</v>
      </c>
      <c r="DQ103" s="110">
        <v>681.53989007032783</v>
      </c>
      <c r="DR103" s="110">
        <v>699.41243963510908</v>
      </c>
      <c r="DS103" s="110">
        <v>700.60394293942784</v>
      </c>
      <c r="DT103" s="110">
        <v>703.58270120022473</v>
      </c>
      <c r="DU103" s="110">
        <v>704.17845285238423</v>
      </c>
      <c r="DV103" s="110">
        <v>710.13596937397801</v>
      </c>
      <c r="DW103" s="110">
        <v>711.32747267829666</v>
      </c>
      <c r="DX103" s="110">
        <v>702.98694954806547</v>
      </c>
      <c r="DY103" s="110">
        <v>698.81668798294982</v>
      </c>
      <c r="DZ103" s="110">
        <v>695.83792972215281</v>
      </c>
      <c r="EA103" s="110">
        <v>689.28466154839975</v>
      </c>
      <c r="EB103" s="110">
        <v>680.34838676600907</v>
      </c>
    </row>
    <row r="104" spans="1:132" x14ac:dyDescent="0.35">
      <c r="A104" s="110" t="s">
        <v>119</v>
      </c>
      <c r="B104" s="111"/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  <c r="N104" s="110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10">
        <v>0</v>
      </c>
      <c r="V104" s="110">
        <v>0</v>
      </c>
      <c r="W104" s="110">
        <v>0</v>
      </c>
      <c r="X104" s="110">
        <v>0</v>
      </c>
      <c r="Y104" s="110">
        <v>0</v>
      </c>
      <c r="Z104" s="110">
        <v>0</v>
      </c>
      <c r="AA104" s="110">
        <v>0</v>
      </c>
      <c r="AB104" s="110">
        <v>0</v>
      </c>
      <c r="AC104" s="110">
        <v>0</v>
      </c>
      <c r="AD104" s="110">
        <v>0</v>
      </c>
      <c r="AE104" s="110">
        <v>0</v>
      </c>
      <c r="AF104" s="110">
        <v>0</v>
      </c>
      <c r="AG104" s="110">
        <v>0</v>
      </c>
      <c r="AH104" s="110">
        <v>0</v>
      </c>
      <c r="AI104" s="110">
        <v>0</v>
      </c>
      <c r="AJ104" s="110">
        <v>0</v>
      </c>
      <c r="AK104" s="110">
        <v>0</v>
      </c>
      <c r="AL104" s="110">
        <v>0</v>
      </c>
      <c r="AM104" s="110">
        <v>0</v>
      </c>
      <c r="AN104" s="110">
        <v>0</v>
      </c>
      <c r="AO104" s="110">
        <v>0</v>
      </c>
      <c r="AP104" s="110">
        <v>0</v>
      </c>
      <c r="AQ104" s="110">
        <v>0</v>
      </c>
      <c r="AR104" s="110">
        <v>0</v>
      </c>
      <c r="AS104" s="110">
        <v>0</v>
      </c>
      <c r="AT104" s="110">
        <v>0</v>
      </c>
      <c r="AU104" s="110">
        <v>0</v>
      </c>
      <c r="AV104" s="110">
        <v>0</v>
      </c>
      <c r="AW104" s="110">
        <v>0</v>
      </c>
      <c r="AX104" s="110">
        <v>0</v>
      </c>
      <c r="AY104" s="110">
        <v>0</v>
      </c>
      <c r="AZ104" s="110">
        <v>0</v>
      </c>
      <c r="BA104" s="110">
        <v>0</v>
      </c>
      <c r="BB104" s="110">
        <v>0</v>
      </c>
      <c r="BC104" s="110">
        <v>0</v>
      </c>
      <c r="BD104" s="110">
        <v>0</v>
      </c>
      <c r="BE104" s="110">
        <v>0</v>
      </c>
      <c r="BF104" s="110">
        <v>0</v>
      </c>
      <c r="BG104" s="110">
        <v>0</v>
      </c>
      <c r="BH104" s="110">
        <v>0</v>
      </c>
      <c r="BI104" s="110">
        <v>0</v>
      </c>
      <c r="BJ104" s="110">
        <v>0</v>
      </c>
      <c r="BK104" s="110">
        <v>0</v>
      </c>
      <c r="BL104" s="110">
        <v>0</v>
      </c>
      <c r="BM104" s="110">
        <v>0</v>
      </c>
      <c r="BN104" s="110">
        <v>0</v>
      </c>
      <c r="BO104" s="110">
        <v>0</v>
      </c>
      <c r="BP104" s="110">
        <v>0</v>
      </c>
      <c r="BQ104" s="110">
        <v>0</v>
      </c>
      <c r="BR104" s="110">
        <v>0</v>
      </c>
      <c r="BS104" s="110">
        <v>0</v>
      </c>
      <c r="BT104" s="110">
        <v>0</v>
      </c>
      <c r="BU104" s="110">
        <v>0</v>
      </c>
      <c r="BV104" s="110">
        <v>0</v>
      </c>
      <c r="BW104" s="110">
        <v>0</v>
      </c>
      <c r="BX104" s="110">
        <v>0</v>
      </c>
      <c r="BY104" s="110">
        <v>0</v>
      </c>
      <c r="BZ104" s="110">
        <v>0</v>
      </c>
      <c r="CA104" s="110">
        <v>0</v>
      </c>
      <c r="CB104" s="110">
        <v>0</v>
      </c>
      <c r="CC104" s="110">
        <v>0</v>
      </c>
      <c r="CD104" s="110">
        <v>0</v>
      </c>
      <c r="CE104" s="110">
        <v>0</v>
      </c>
      <c r="CF104" s="110">
        <v>0</v>
      </c>
      <c r="CG104" s="110">
        <v>0</v>
      </c>
      <c r="CH104" s="110">
        <v>0</v>
      </c>
      <c r="CI104" s="110">
        <v>0</v>
      </c>
      <c r="CJ104" s="110">
        <v>0</v>
      </c>
      <c r="CK104" s="110">
        <v>0</v>
      </c>
      <c r="CL104" s="110">
        <v>0</v>
      </c>
      <c r="CM104" s="110">
        <v>0</v>
      </c>
      <c r="CN104" s="110">
        <v>0</v>
      </c>
      <c r="CO104" s="110">
        <v>0</v>
      </c>
      <c r="CP104" s="110">
        <v>0</v>
      </c>
      <c r="CQ104" s="110">
        <v>0</v>
      </c>
      <c r="CR104" s="110">
        <v>0</v>
      </c>
      <c r="CS104" s="110">
        <v>0</v>
      </c>
      <c r="CT104" s="110">
        <v>0</v>
      </c>
      <c r="CU104" s="110">
        <v>0</v>
      </c>
      <c r="CV104" s="110">
        <v>0</v>
      </c>
      <c r="CW104" s="110">
        <v>0</v>
      </c>
      <c r="CX104" s="110">
        <v>0</v>
      </c>
      <c r="CY104" s="110">
        <v>0</v>
      </c>
      <c r="CZ104" s="110">
        <v>0</v>
      </c>
      <c r="DA104" s="110">
        <v>0</v>
      </c>
      <c r="DB104" s="110">
        <v>0</v>
      </c>
      <c r="DC104" s="110">
        <v>0</v>
      </c>
      <c r="DD104" s="110">
        <v>0</v>
      </c>
      <c r="DE104" s="110">
        <v>0</v>
      </c>
      <c r="DF104" s="110">
        <v>0</v>
      </c>
      <c r="DG104" s="110">
        <v>0</v>
      </c>
      <c r="DH104" s="110">
        <v>0</v>
      </c>
      <c r="DI104" s="110">
        <v>0</v>
      </c>
      <c r="DJ104" s="110">
        <v>0</v>
      </c>
      <c r="DK104" s="110">
        <v>0</v>
      </c>
      <c r="DL104" s="110">
        <v>0</v>
      </c>
      <c r="DM104" s="110">
        <v>0</v>
      </c>
      <c r="DN104" s="110">
        <v>0</v>
      </c>
      <c r="DO104" s="110">
        <v>0</v>
      </c>
      <c r="DP104" s="110">
        <v>0</v>
      </c>
      <c r="DQ104" s="110">
        <v>0</v>
      </c>
      <c r="DR104" s="110">
        <v>0</v>
      </c>
      <c r="DS104" s="110">
        <v>0</v>
      </c>
      <c r="DT104" s="110">
        <v>0</v>
      </c>
      <c r="DU104" s="110">
        <v>0</v>
      </c>
      <c r="DV104" s="110">
        <v>0</v>
      </c>
      <c r="DW104" s="110">
        <v>0</v>
      </c>
      <c r="DX104" s="110">
        <v>0</v>
      </c>
      <c r="DY104" s="110">
        <v>0</v>
      </c>
      <c r="DZ104" s="110">
        <v>0</v>
      </c>
      <c r="EA104" s="110">
        <v>0</v>
      </c>
      <c r="EB104" s="110">
        <v>0</v>
      </c>
    </row>
    <row r="105" spans="1:132" x14ac:dyDescent="0.35">
      <c r="A105" s="110" t="s">
        <v>202</v>
      </c>
      <c r="B105" s="111"/>
      <c r="C105" s="110">
        <v>181.44604642159115</v>
      </c>
      <c r="D105" s="110">
        <v>179.16657347659628</v>
      </c>
      <c r="E105" s="110">
        <v>176.65915323710195</v>
      </c>
      <c r="F105" s="110">
        <v>176.20325864810297</v>
      </c>
      <c r="G105" s="110">
        <v>170.04868169661682</v>
      </c>
      <c r="H105" s="110">
        <v>163.89410474513068</v>
      </c>
      <c r="I105" s="110">
        <v>158.879264266142</v>
      </c>
      <c r="J105" s="110">
        <v>154.0923710816528</v>
      </c>
      <c r="K105" s="110">
        <v>147.02600495216871</v>
      </c>
      <c r="L105" s="110">
        <v>143.37884824017692</v>
      </c>
      <c r="M105" s="110">
        <v>144.51858471267437</v>
      </c>
      <c r="N105" s="110">
        <v>139.27579693918616</v>
      </c>
      <c r="O105" s="110">
        <v>136.08453481619335</v>
      </c>
      <c r="P105" s="110">
        <v>131.75353622070313</v>
      </c>
      <c r="Q105" s="110">
        <v>126.28280115271545</v>
      </c>
      <c r="R105" s="110">
        <v>124.45922279671956</v>
      </c>
      <c r="S105" s="110">
        <v>123.31948632422213</v>
      </c>
      <c r="T105" s="110">
        <v>122.40769714622422</v>
      </c>
      <c r="U105" s="110">
        <v>120.58411879022829</v>
      </c>
      <c r="V105" s="110">
        <v>118.07669855073394</v>
      </c>
      <c r="W105" s="110">
        <v>119.44438231773086</v>
      </c>
      <c r="X105" s="110">
        <v>119.44438231773086</v>
      </c>
      <c r="Y105" s="110">
        <v>117.62080396173499</v>
      </c>
      <c r="Z105" s="110">
        <v>119.67232961223033</v>
      </c>
      <c r="AA105" s="110">
        <v>123.5474336187216</v>
      </c>
      <c r="AB105" s="110">
        <v>122.86359173522315</v>
      </c>
      <c r="AC105" s="110">
        <v>124.00332820772059</v>
      </c>
      <c r="AD105" s="110">
        <v>126.05485385821596</v>
      </c>
      <c r="AE105" s="110">
        <v>127.65048491971235</v>
      </c>
      <c r="AF105" s="110">
        <v>127.65048491971235</v>
      </c>
      <c r="AG105" s="110">
        <v>127.65048491971235</v>
      </c>
      <c r="AH105" s="110">
        <v>128.56227409771031</v>
      </c>
      <c r="AI105" s="110">
        <v>129.24611598120879</v>
      </c>
      <c r="AJ105" s="110">
        <v>168.79567280917823</v>
      </c>
      <c r="AK105" s="110">
        <v>171.45620005135444</v>
      </c>
      <c r="AL105" s="110">
        <v>175.89041212164804</v>
      </c>
      <c r="AM105" s="110">
        <v>179.73339591590255</v>
      </c>
      <c r="AN105" s="110">
        <v>183.57637971015708</v>
      </c>
      <c r="AO105" s="110">
        <v>187.12374936639196</v>
      </c>
      <c r="AP105" s="110">
        <v>189.78427660856815</v>
      </c>
      <c r="AQ105" s="110">
        <v>193.03603212678348</v>
      </c>
      <c r="AR105" s="110">
        <v>200.13077143925335</v>
      </c>
      <c r="AS105" s="110">
        <v>204.26936937152743</v>
      </c>
      <c r="AT105" s="110">
        <v>208.70358144182111</v>
      </c>
      <c r="AU105" s="110">
        <v>214.320250064193</v>
      </c>
      <c r="AV105" s="110">
        <v>224.07551661883903</v>
      </c>
      <c r="AW105" s="110">
        <v>231.17025593130887</v>
      </c>
      <c r="AX105" s="110">
        <v>245.65534869426816</v>
      </c>
      <c r="AY105" s="110">
        <v>260.43605559524696</v>
      </c>
      <c r="AZ105" s="110">
        <v>268.12202318375597</v>
      </c>
      <c r="BA105" s="110">
        <v>271.07816456395176</v>
      </c>
      <c r="BB105" s="110">
        <v>273.14746353008877</v>
      </c>
      <c r="BC105" s="110">
        <v>270.19132214989298</v>
      </c>
      <c r="BD105" s="110">
        <v>268.12202318375597</v>
      </c>
      <c r="BE105" s="110">
        <v>266.93956663167762</v>
      </c>
      <c r="BF105" s="110">
        <v>270.48693628791256</v>
      </c>
      <c r="BG105" s="110">
        <v>271.96500697801048</v>
      </c>
      <c r="BH105" s="110">
        <v>269.60009387385384</v>
      </c>
      <c r="BI105" s="110">
        <v>273.14746353008877</v>
      </c>
      <c r="BJ105" s="110">
        <v>273.14746353008877</v>
      </c>
      <c r="BK105" s="110">
        <v>268.12202318375597</v>
      </c>
      <c r="BL105" s="110">
        <v>262.80096869940354</v>
      </c>
      <c r="BM105" s="110">
        <v>258.66237076712952</v>
      </c>
      <c r="BN105" s="110">
        <v>253.0457021447576</v>
      </c>
      <c r="BO105" s="110">
        <v>250.38517490258135</v>
      </c>
      <c r="BP105" s="110">
        <v>246.54219110832685</v>
      </c>
      <c r="BQ105" s="110">
        <v>239.15183765783743</v>
      </c>
      <c r="BR105" s="110">
        <v>236.19569627764167</v>
      </c>
      <c r="BS105" s="110">
        <v>232.05709834536762</v>
      </c>
      <c r="BT105" s="110">
        <v>226.44042972299565</v>
      </c>
      <c r="BU105" s="110">
        <v>222.59744592874114</v>
      </c>
      <c r="BV105" s="110">
        <v>220.23253282458461</v>
      </c>
      <c r="BW105" s="110">
        <v>219.3456904105258</v>
      </c>
      <c r="BX105" s="110">
        <v>220.8237611006237</v>
      </c>
      <c r="BY105" s="110">
        <v>225.55358730893693</v>
      </c>
      <c r="BZ105" s="110">
        <v>230.5790276552697</v>
      </c>
      <c r="CA105" s="110">
        <v>231.76148420734805</v>
      </c>
      <c r="CB105" s="110">
        <v>232.64832662140677</v>
      </c>
      <c r="CC105" s="110">
        <v>236.49131041566125</v>
      </c>
      <c r="CD105" s="110">
        <v>237.96938110575914</v>
      </c>
      <c r="CE105" s="110">
        <v>237.96938110575914</v>
      </c>
      <c r="CF105" s="110">
        <v>241.51675076199407</v>
      </c>
      <c r="CG105" s="110">
        <v>244.17727800417026</v>
      </c>
      <c r="CH105" s="110">
        <v>246.83780524634648</v>
      </c>
      <c r="CI105" s="110">
        <v>249.79394662654221</v>
      </c>
      <c r="CJ105" s="110">
        <v>185.87451547372575</v>
      </c>
      <c r="CK105" s="110">
        <v>188.47415904678485</v>
      </c>
      <c r="CL105" s="110">
        <v>189.55734386889284</v>
      </c>
      <c r="CM105" s="110">
        <v>191.07380261984397</v>
      </c>
      <c r="CN105" s="110">
        <v>191.29043958426558</v>
      </c>
      <c r="CO105" s="110">
        <v>192.59026137079513</v>
      </c>
      <c r="CP105" s="110">
        <v>193.89008315732468</v>
      </c>
      <c r="CQ105" s="110">
        <v>196.48972673038378</v>
      </c>
      <c r="CR105" s="110">
        <v>199.73928119670765</v>
      </c>
      <c r="CS105" s="110">
        <v>201.68901387650197</v>
      </c>
      <c r="CT105" s="110">
        <v>202.55556173418836</v>
      </c>
      <c r="CU105" s="110">
        <v>204.50529441398268</v>
      </c>
      <c r="CV105" s="110">
        <v>207.32157495146336</v>
      </c>
      <c r="CW105" s="110">
        <v>211.22104031105201</v>
      </c>
      <c r="CX105" s="110">
        <v>215.98705352832704</v>
      </c>
      <c r="CY105" s="110">
        <v>221.1863406744452</v>
      </c>
      <c r="CZ105" s="110">
        <v>224.65253210519069</v>
      </c>
      <c r="DA105" s="110">
        <v>227.46881264267139</v>
      </c>
      <c r="DB105" s="110">
        <v>226.38562782056346</v>
      </c>
      <c r="DC105" s="110">
        <v>226.6022647849851</v>
      </c>
      <c r="DD105" s="110">
        <v>228.98527139362253</v>
      </c>
      <c r="DE105" s="110">
        <v>227.68544960709301</v>
      </c>
      <c r="DF105" s="110">
        <v>223.13607335423956</v>
      </c>
      <c r="DG105" s="110">
        <v>221.83625156771004</v>
      </c>
      <c r="DH105" s="110">
        <v>221.83625156771004</v>
      </c>
      <c r="DI105" s="110">
        <v>219.45324495907249</v>
      </c>
      <c r="DJ105" s="110">
        <v>218.58669710138614</v>
      </c>
      <c r="DK105" s="110">
        <v>218.58669710138614</v>
      </c>
      <c r="DL105" s="110">
        <v>222.05288853213162</v>
      </c>
      <c r="DM105" s="110">
        <v>221.40297763886679</v>
      </c>
      <c r="DN105" s="110">
        <v>219.66988192349407</v>
      </c>
      <c r="DO105" s="110">
        <v>221.1863406744452</v>
      </c>
      <c r="DP105" s="110">
        <v>222.91943638981797</v>
      </c>
      <c r="DQ105" s="110">
        <v>232.66809978878965</v>
      </c>
      <c r="DR105" s="110">
        <v>239.16720872143733</v>
      </c>
      <c r="DS105" s="110">
        <v>239.60048265028055</v>
      </c>
      <c r="DT105" s="110">
        <v>240.68366747238849</v>
      </c>
      <c r="DU105" s="110">
        <v>240.9003044368101</v>
      </c>
      <c r="DV105" s="110">
        <v>243.06667408102604</v>
      </c>
      <c r="DW105" s="110">
        <v>243.49994800986917</v>
      </c>
      <c r="DX105" s="110">
        <v>240.46703050796691</v>
      </c>
      <c r="DY105" s="110">
        <v>238.95057175701575</v>
      </c>
      <c r="DZ105" s="110">
        <v>237.86738693490784</v>
      </c>
      <c r="EA105" s="110">
        <v>235.4843803262703</v>
      </c>
      <c r="EB105" s="110">
        <v>232.23482585994643</v>
      </c>
    </row>
    <row r="106" spans="1:132" x14ac:dyDescent="0.35">
      <c r="A106" s="110" t="s">
        <v>120</v>
      </c>
      <c r="B106" s="111"/>
      <c r="C106" s="110">
        <v>453.61511605397789</v>
      </c>
      <c r="D106" s="110">
        <v>447.91643369149074</v>
      </c>
      <c r="E106" s="110">
        <v>441.6478830927548</v>
      </c>
      <c r="F106" s="110">
        <v>440.50814662025738</v>
      </c>
      <c r="G106" s="110">
        <v>425.12170424154209</v>
      </c>
      <c r="H106" s="110">
        <v>409.73526186282669</v>
      </c>
      <c r="I106" s="110">
        <v>397.19816066535503</v>
      </c>
      <c r="J106" s="110">
        <v>385.23092770413194</v>
      </c>
      <c r="K106" s="110">
        <v>367.56501238042176</v>
      </c>
      <c r="L106" s="110">
        <v>358.44712060044236</v>
      </c>
      <c r="M106" s="110">
        <v>361.29646178168593</v>
      </c>
      <c r="N106" s="110">
        <v>348.18949234796543</v>
      </c>
      <c r="O106" s="110">
        <v>340.21133704048339</v>
      </c>
      <c r="P106" s="110">
        <v>329.38384055175783</v>
      </c>
      <c r="Q106" s="110">
        <v>315.70700288178864</v>
      </c>
      <c r="R106" s="110">
        <v>311.14805699179897</v>
      </c>
      <c r="S106" s="110">
        <v>308.29871581055534</v>
      </c>
      <c r="T106" s="110">
        <v>306.01924286556056</v>
      </c>
      <c r="U106" s="110">
        <v>301.46029697557077</v>
      </c>
      <c r="V106" s="110">
        <v>295.19174637683489</v>
      </c>
      <c r="W106" s="110">
        <v>298.61095579432714</v>
      </c>
      <c r="X106" s="110">
        <v>298.61095579432714</v>
      </c>
      <c r="Y106" s="110">
        <v>294.05200990433752</v>
      </c>
      <c r="Z106" s="110">
        <v>299.18082403057582</v>
      </c>
      <c r="AA106" s="110">
        <v>308.86858404680402</v>
      </c>
      <c r="AB106" s="110">
        <v>307.15897933805786</v>
      </c>
      <c r="AC106" s="110">
        <v>310.00832051930155</v>
      </c>
      <c r="AD106" s="110">
        <v>315.1371346455399</v>
      </c>
      <c r="AE106" s="110">
        <v>319.12621229928089</v>
      </c>
      <c r="AF106" s="110">
        <v>319.12621229928089</v>
      </c>
      <c r="AG106" s="110">
        <v>319.12621229928089</v>
      </c>
      <c r="AH106" s="110">
        <v>321.40568524427579</v>
      </c>
      <c r="AI106" s="110">
        <v>323.11528995302194</v>
      </c>
      <c r="AJ106" s="110">
        <v>421.98918202294561</v>
      </c>
      <c r="AK106" s="110">
        <v>428.64050012838601</v>
      </c>
      <c r="AL106" s="110">
        <v>439.72603030412017</v>
      </c>
      <c r="AM106" s="110">
        <v>449.33348978975636</v>
      </c>
      <c r="AN106" s="110">
        <v>458.94094927539277</v>
      </c>
      <c r="AO106" s="110">
        <v>467.80937341597991</v>
      </c>
      <c r="AP106" s="110">
        <v>474.46069152142042</v>
      </c>
      <c r="AQ106" s="110">
        <v>482.59008031695873</v>
      </c>
      <c r="AR106" s="110">
        <v>500.32692859813341</v>
      </c>
      <c r="AS106" s="110">
        <v>510.67342342881852</v>
      </c>
      <c r="AT106" s="110">
        <v>521.75895360455274</v>
      </c>
      <c r="AU106" s="110">
        <v>535.80062516048258</v>
      </c>
      <c r="AV106" s="110">
        <v>560.18879154709759</v>
      </c>
      <c r="AW106" s="110">
        <v>577.92563982827221</v>
      </c>
      <c r="AX106" s="110">
        <v>614.13837173567038</v>
      </c>
      <c r="AY106" s="110">
        <v>651.09013898811736</v>
      </c>
      <c r="AZ106" s="110">
        <v>670.30505795938996</v>
      </c>
      <c r="BA106" s="110">
        <v>677.69541140987928</v>
      </c>
      <c r="BB106" s="110">
        <v>682.86865882522193</v>
      </c>
      <c r="BC106" s="110">
        <v>675.47830537473249</v>
      </c>
      <c r="BD106" s="110">
        <v>670.30505795938996</v>
      </c>
      <c r="BE106" s="110">
        <v>667.34891657919411</v>
      </c>
      <c r="BF106" s="110">
        <v>676.21734071978142</v>
      </c>
      <c r="BG106" s="110">
        <v>679.91251744502608</v>
      </c>
      <c r="BH106" s="110">
        <v>674.00023468463451</v>
      </c>
      <c r="BI106" s="110">
        <v>682.86865882522193</v>
      </c>
      <c r="BJ106" s="110">
        <v>682.86865882522193</v>
      </c>
      <c r="BK106" s="110">
        <v>670.30505795938996</v>
      </c>
      <c r="BL106" s="110">
        <v>657.00242174850894</v>
      </c>
      <c r="BM106" s="110">
        <v>646.65592691782376</v>
      </c>
      <c r="BN106" s="110">
        <v>632.61425536189392</v>
      </c>
      <c r="BO106" s="110">
        <v>625.96293725645342</v>
      </c>
      <c r="BP106" s="110">
        <v>616.35547777081717</v>
      </c>
      <c r="BQ106" s="110">
        <v>597.87959414459363</v>
      </c>
      <c r="BR106" s="110">
        <v>590.48924069410418</v>
      </c>
      <c r="BS106" s="110">
        <v>580.14274586341901</v>
      </c>
      <c r="BT106" s="110">
        <v>566.10107430748917</v>
      </c>
      <c r="BU106" s="110">
        <v>556.49361482185282</v>
      </c>
      <c r="BV106" s="110">
        <v>550.58133206146135</v>
      </c>
      <c r="BW106" s="110">
        <v>548.36422602631455</v>
      </c>
      <c r="BX106" s="110">
        <v>552.05940275155922</v>
      </c>
      <c r="BY106" s="110">
        <v>563.88396827234237</v>
      </c>
      <c r="BZ106" s="110">
        <v>576.44756913817423</v>
      </c>
      <c r="CA106" s="110">
        <v>579.40371051837019</v>
      </c>
      <c r="CB106" s="110">
        <v>581.62081655351687</v>
      </c>
      <c r="CC106" s="110">
        <v>591.22827603915312</v>
      </c>
      <c r="CD106" s="110">
        <v>594.92345276439789</v>
      </c>
      <c r="CE106" s="110">
        <v>594.92345276439789</v>
      </c>
      <c r="CF106" s="110">
        <v>603.7918769049852</v>
      </c>
      <c r="CG106" s="110">
        <v>610.44319501042571</v>
      </c>
      <c r="CH106" s="110">
        <v>617.09451311586611</v>
      </c>
      <c r="CI106" s="110">
        <v>624.48486656635544</v>
      </c>
      <c r="CJ106" s="110">
        <v>464.68628868431449</v>
      </c>
      <c r="CK106" s="110">
        <v>471.18539761696218</v>
      </c>
      <c r="CL106" s="110">
        <v>473.89335967223207</v>
      </c>
      <c r="CM106" s="110">
        <v>477.68450654960992</v>
      </c>
      <c r="CN106" s="110">
        <v>478.22609896066393</v>
      </c>
      <c r="CO106" s="110">
        <v>481.47565342698783</v>
      </c>
      <c r="CP106" s="110">
        <v>484.72520789331162</v>
      </c>
      <c r="CQ106" s="110">
        <v>491.22431682595953</v>
      </c>
      <c r="CR106" s="110">
        <v>499.3482029917692</v>
      </c>
      <c r="CS106" s="110">
        <v>504.22253469125502</v>
      </c>
      <c r="CT106" s="110">
        <v>506.38890433547078</v>
      </c>
      <c r="CU106" s="110">
        <v>511.26323603495678</v>
      </c>
      <c r="CV106" s="110">
        <v>518.30393737865836</v>
      </c>
      <c r="CW106" s="110">
        <v>528.05260077763</v>
      </c>
      <c r="CX106" s="110">
        <v>539.96763382081758</v>
      </c>
      <c r="CY106" s="110">
        <v>552.96585168611318</v>
      </c>
      <c r="CZ106" s="110">
        <v>561.6313302629768</v>
      </c>
      <c r="DA106" s="110">
        <v>568.6720316066785</v>
      </c>
      <c r="DB106" s="110">
        <v>565.96406955140856</v>
      </c>
      <c r="DC106" s="110">
        <v>566.50566196246268</v>
      </c>
      <c r="DD106" s="110">
        <v>572.46317848405636</v>
      </c>
      <c r="DE106" s="110">
        <v>569.21362401773251</v>
      </c>
      <c r="DF106" s="110">
        <v>557.84018338559895</v>
      </c>
      <c r="DG106" s="110">
        <v>554.5906289192751</v>
      </c>
      <c r="DH106" s="110">
        <v>554.5906289192751</v>
      </c>
      <c r="DI106" s="110">
        <v>548.6331123976812</v>
      </c>
      <c r="DJ106" s="110">
        <v>546.46674275346538</v>
      </c>
      <c r="DK106" s="110">
        <v>546.46674275346538</v>
      </c>
      <c r="DL106" s="110">
        <v>555.132221330329</v>
      </c>
      <c r="DM106" s="110">
        <v>553.50744409716708</v>
      </c>
      <c r="DN106" s="110">
        <v>549.17470480873521</v>
      </c>
      <c r="DO106" s="110">
        <v>552.96585168611318</v>
      </c>
      <c r="DP106" s="110">
        <v>557.29859097454516</v>
      </c>
      <c r="DQ106" s="110">
        <v>581.6702494719741</v>
      </c>
      <c r="DR106" s="110">
        <v>597.91802180359355</v>
      </c>
      <c r="DS106" s="110">
        <v>599.00120662570134</v>
      </c>
      <c r="DT106" s="110">
        <v>601.70916868097129</v>
      </c>
      <c r="DU106" s="110">
        <v>602.25076109202519</v>
      </c>
      <c r="DV106" s="110">
        <v>607.66668520256496</v>
      </c>
      <c r="DW106" s="110">
        <v>608.7498700246731</v>
      </c>
      <c r="DX106" s="110">
        <v>601.16757626991728</v>
      </c>
      <c r="DY106" s="110">
        <v>597.37642939253954</v>
      </c>
      <c r="DZ106" s="110">
        <v>594.66846733726959</v>
      </c>
      <c r="EA106" s="110">
        <v>588.7109508156758</v>
      </c>
      <c r="EB106" s="110">
        <v>580.58706464986608</v>
      </c>
    </row>
    <row r="107" spans="1:132" x14ac:dyDescent="0.35">
      <c r="A107" s="110" t="s">
        <v>121</v>
      </c>
      <c r="B107" s="111"/>
      <c r="C107" s="110">
        <v>181.44604642159115</v>
      </c>
      <c r="D107" s="110">
        <v>179.16657347659628</v>
      </c>
      <c r="E107" s="110">
        <v>176.65915323710195</v>
      </c>
      <c r="F107" s="110">
        <v>176.20325864810297</v>
      </c>
      <c r="G107" s="110">
        <v>170.04868169661682</v>
      </c>
      <c r="H107" s="110">
        <v>163.89410474513068</v>
      </c>
      <c r="I107" s="110">
        <v>158.879264266142</v>
      </c>
      <c r="J107" s="110">
        <v>154.0923710816528</v>
      </c>
      <c r="K107" s="110">
        <v>147.02600495216871</v>
      </c>
      <c r="L107" s="110">
        <v>143.37884824017692</v>
      </c>
      <c r="M107" s="110">
        <v>144.51858471267437</v>
      </c>
      <c r="N107" s="110">
        <v>139.27579693918616</v>
      </c>
      <c r="O107" s="110">
        <v>136.08453481619335</v>
      </c>
      <c r="P107" s="110">
        <v>131.75353622070313</v>
      </c>
      <c r="Q107" s="110">
        <v>126.28280115271545</v>
      </c>
      <c r="R107" s="110">
        <v>124.45922279671956</v>
      </c>
      <c r="S107" s="110">
        <v>123.31948632422213</v>
      </c>
      <c r="T107" s="110">
        <v>122.40769714622422</v>
      </c>
      <c r="U107" s="110">
        <v>120.58411879022829</v>
      </c>
      <c r="V107" s="110">
        <v>118.07669855073394</v>
      </c>
      <c r="W107" s="110">
        <v>119.44438231773086</v>
      </c>
      <c r="X107" s="110">
        <v>119.44438231773086</v>
      </c>
      <c r="Y107" s="110">
        <v>117.62080396173499</v>
      </c>
      <c r="Z107" s="110">
        <v>119.67232961223033</v>
      </c>
      <c r="AA107" s="110">
        <v>123.5474336187216</v>
      </c>
      <c r="AB107" s="110">
        <v>122.86359173522315</v>
      </c>
      <c r="AC107" s="110">
        <v>124.00332820772059</v>
      </c>
      <c r="AD107" s="110">
        <v>126.05485385821596</v>
      </c>
      <c r="AE107" s="110">
        <v>127.65048491971235</v>
      </c>
      <c r="AF107" s="110">
        <v>127.65048491971235</v>
      </c>
      <c r="AG107" s="110">
        <v>127.65048491971235</v>
      </c>
      <c r="AH107" s="110">
        <v>128.56227409771031</v>
      </c>
      <c r="AI107" s="110">
        <v>129.24611598120879</v>
      </c>
      <c r="AJ107" s="110">
        <v>168.79567280917823</v>
      </c>
      <c r="AK107" s="110">
        <v>171.45620005135444</v>
      </c>
      <c r="AL107" s="110">
        <v>175.89041212164804</v>
      </c>
      <c r="AM107" s="110">
        <v>179.73339591590255</v>
      </c>
      <c r="AN107" s="110">
        <v>183.57637971015708</v>
      </c>
      <c r="AO107" s="110">
        <v>187.12374936639196</v>
      </c>
      <c r="AP107" s="110">
        <v>189.78427660856815</v>
      </c>
      <c r="AQ107" s="110">
        <v>193.03603212678348</v>
      </c>
      <c r="AR107" s="110">
        <v>200.13077143925335</v>
      </c>
      <c r="AS107" s="110">
        <v>204.26936937152743</v>
      </c>
      <c r="AT107" s="110">
        <v>208.70358144182111</v>
      </c>
      <c r="AU107" s="110">
        <v>214.320250064193</v>
      </c>
      <c r="AV107" s="110">
        <v>224.07551661883903</v>
      </c>
      <c r="AW107" s="110">
        <v>231.17025593130887</v>
      </c>
      <c r="AX107" s="110">
        <v>245.65534869426816</v>
      </c>
      <c r="AY107" s="110">
        <v>260.43605559524696</v>
      </c>
      <c r="AZ107" s="110">
        <v>268.12202318375597</v>
      </c>
      <c r="BA107" s="110">
        <v>271.07816456395176</v>
      </c>
      <c r="BB107" s="110">
        <v>273.14746353008877</v>
      </c>
      <c r="BC107" s="110">
        <v>270.19132214989298</v>
      </c>
      <c r="BD107" s="110">
        <v>268.12202318375597</v>
      </c>
      <c r="BE107" s="110">
        <v>266.93956663167762</v>
      </c>
      <c r="BF107" s="110">
        <v>270.48693628791256</v>
      </c>
      <c r="BG107" s="110">
        <v>271.96500697801048</v>
      </c>
      <c r="BH107" s="110">
        <v>269.60009387385384</v>
      </c>
      <c r="BI107" s="110">
        <v>273.14746353008877</v>
      </c>
      <c r="BJ107" s="110">
        <v>273.14746353008877</v>
      </c>
      <c r="BK107" s="110">
        <v>268.12202318375597</v>
      </c>
      <c r="BL107" s="110">
        <v>262.80096869940354</v>
      </c>
      <c r="BM107" s="110">
        <v>258.66237076712952</v>
      </c>
      <c r="BN107" s="110">
        <v>253.0457021447576</v>
      </c>
      <c r="BO107" s="110">
        <v>250.38517490258135</v>
      </c>
      <c r="BP107" s="110">
        <v>246.54219110832685</v>
      </c>
      <c r="BQ107" s="110">
        <v>239.15183765783743</v>
      </c>
      <c r="BR107" s="110">
        <v>236.19569627764167</v>
      </c>
      <c r="BS107" s="110">
        <v>232.05709834536762</v>
      </c>
      <c r="BT107" s="110">
        <v>226.44042972299565</v>
      </c>
      <c r="BU107" s="110">
        <v>222.59744592874114</v>
      </c>
      <c r="BV107" s="110">
        <v>220.23253282458461</v>
      </c>
      <c r="BW107" s="110">
        <v>219.3456904105258</v>
      </c>
      <c r="BX107" s="110">
        <v>220.8237611006237</v>
      </c>
      <c r="BY107" s="110">
        <v>225.55358730893693</v>
      </c>
      <c r="BZ107" s="110">
        <v>230.5790276552697</v>
      </c>
      <c r="CA107" s="110">
        <v>231.76148420734805</v>
      </c>
      <c r="CB107" s="110">
        <v>232.64832662140677</v>
      </c>
      <c r="CC107" s="110">
        <v>236.49131041566125</v>
      </c>
      <c r="CD107" s="110">
        <v>237.96938110575914</v>
      </c>
      <c r="CE107" s="110">
        <v>237.96938110575914</v>
      </c>
      <c r="CF107" s="110">
        <v>241.51675076199407</v>
      </c>
      <c r="CG107" s="110">
        <v>244.17727800417026</v>
      </c>
      <c r="CH107" s="110">
        <v>246.83780524634648</v>
      </c>
      <c r="CI107" s="110">
        <v>249.79394662654221</v>
      </c>
      <c r="CJ107" s="110">
        <v>185.87451547372575</v>
      </c>
      <c r="CK107" s="110">
        <v>188.47415904678485</v>
      </c>
      <c r="CL107" s="110">
        <v>189.55734386889284</v>
      </c>
      <c r="CM107" s="110">
        <v>191.07380261984397</v>
      </c>
      <c r="CN107" s="110">
        <v>191.29043958426558</v>
      </c>
      <c r="CO107" s="110">
        <v>192.59026137079513</v>
      </c>
      <c r="CP107" s="110">
        <v>193.89008315732468</v>
      </c>
      <c r="CQ107" s="110">
        <v>196.48972673038378</v>
      </c>
      <c r="CR107" s="110">
        <v>199.73928119670765</v>
      </c>
      <c r="CS107" s="110">
        <v>201.68901387650197</v>
      </c>
      <c r="CT107" s="110">
        <v>202.55556173418836</v>
      </c>
      <c r="CU107" s="110">
        <v>204.50529441398268</v>
      </c>
      <c r="CV107" s="110">
        <v>207.32157495146336</v>
      </c>
      <c r="CW107" s="110">
        <v>211.22104031105201</v>
      </c>
      <c r="CX107" s="110">
        <v>215.98705352832704</v>
      </c>
      <c r="CY107" s="110">
        <v>221.1863406744452</v>
      </c>
      <c r="CZ107" s="110">
        <v>224.65253210519069</v>
      </c>
      <c r="DA107" s="110">
        <v>227.46881264267139</v>
      </c>
      <c r="DB107" s="110">
        <v>226.38562782056346</v>
      </c>
      <c r="DC107" s="110">
        <v>226.6022647849851</v>
      </c>
      <c r="DD107" s="110">
        <v>228.98527139362253</v>
      </c>
      <c r="DE107" s="110">
        <v>227.68544960709301</v>
      </c>
      <c r="DF107" s="110">
        <v>223.13607335423956</v>
      </c>
      <c r="DG107" s="110">
        <v>221.83625156771004</v>
      </c>
      <c r="DH107" s="110">
        <v>221.83625156771004</v>
      </c>
      <c r="DI107" s="110">
        <v>219.45324495907249</v>
      </c>
      <c r="DJ107" s="110">
        <v>218.58669710138614</v>
      </c>
      <c r="DK107" s="110">
        <v>218.58669710138614</v>
      </c>
      <c r="DL107" s="110">
        <v>222.05288853213162</v>
      </c>
      <c r="DM107" s="110">
        <v>221.40297763886679</v>
      </c>
      <c r="DN107" s="110">
        <v>219.66988192349407</v>
      </c>
      <c r="DO107" s="110">
        <v>221.1863406744452</v>
      </c>
      <c r="DP107" s="110">
        <v>222.91943638981797</v>
      </c>
      <c r="DQ107" s="110">
        <v>232.66809978878965</v>
      </c>
      <c r="DR107" s="110">
        <v>239.16720872143733</v>
      </c>
      <c r="DS107" s="110">
        <v>239.60048265028055</v>
      </c>
      <c r="DT107" s="110">
        <v>240.68366747238849</v>
      </c>
      <c r="DU107" s="110">
        <v>240.9003044368101</v>
      </c>
      <c r="DV107" s="110">
        <v>243.06667408102604</v>
      </c>
      <c r="DW107" s="110">
        <v>243.49994800986917</v>
      </c>
      <c r="DX107" s="110">
        <v>240.46703050796691</v>
      </c>
      <c r="DY107" s="110">
        <v>238.95057175701575</v>
      </c>
      <c r="DZ107" s="110">
        <v>237.86738693490784</v>
      </c>
      <c r="EA107" s="110">
        <v>235.4843803262703</v>
      </c>
      <c r="EB107" s="110">
        <v>232.23482585994643</v>
      </c>
    </row>
    <row r="108" spans="1:132" x14ac:dyDescent="0.35">
      <c r="A108" s="112" t="s">
        <v>122</v>
      </c>
      <c r="B108" s="113"/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0</v>
      </c>
      <c r="N108" s="112">
        <v>0</v>
      </c>
      <c r="O108" s="112">
        <v>0</v>
      </c>
      <c r="P108" s="112">
        <v>0</v>
      </c>
      <c r="Q108" s="112">
        <v>0</v>
      </c>
      <c r="R108" s="112">
        <v>0</v>
      </c>
      <c r="S108" s="112">
        <v>0</v>
      </c>
      <c r="T108" s="112">
        <v>0</v>
      </c>
      <c r="U108" s="112">
        <v>0</v>
      </c>
      <c r="V108" s="112">
        <v>0</v>
      </c>
      <c r="W108" s="112">
        <v>0</v>
      </c>
      <c r="X108" s="112">
        <v>0</v>
      </c>
      <c r="Y108" s="112">
        <v>0</v>
      </c>
      <c r="Z108" s="112">
        <v>0</v>
      </c>
      <c r="AA108" s="112">
        <v>0</v>
      </c>
      <c r="AB108" s="112">
        <v>0</v>
      </c>
      <c r="AC108" s="112">
        <v>0</v>
      </c>
      <c r="AD108" s="112">
        <v>0</v>
      </c>
      <c r="AE108" s="112">
        <v>0</v>
      </c>
      <c r="AF108" s="112">
        <v>0</v>
      </c>
      <c r="AG108" s="112">
        <v>0</v>
      </c>
      <c r="AH108" s="112">
        <v>0</v>
      </c>
      <c r="AI108" s="112">
        <v>0</v>
      </c>
      <c r="AJ108" s="112">
        <v>0</v>
      </c>
      <c r="AK108" s="112">
        <v>0</v>
      </c>
      <c r="AL108" s="112">
        <v>0</v>
      </c>
      <c r="AM108" s="112">
        <v>0</v>
      </c>
      <c r="AN108" s="112">
        <v>0</v>
      </c>
      <c r="AO108" s="112">
        <v>0</v>
      </c>
      <c r="AP108" s="112">
        <v>0</v>
      </c>
      <c r="AQ108" s="112">
        <v>0</v>
      </c>
      <c r="AR108" s="112">
        <v>0</v>
      </c>
      <c r="AS108" s="112">
        <v>0</v>
      </c>
      <c r="AT108" s="112">
        <v>0</v>
      </c>
      <c r="AU108" s="112">
        <v>0</v>
      </c>
      <c r="AV108" s="112">
        <v>0</v>
      </c>
      <c r="AW108" s="112">
        <v>0</v>
      </c>
      <c r="AX108" s="112">
        <v>0</v>
      </c>
      <c r="AY108" s="112">
        <v>0</v>
      </c>
      <c r="AZ108" s="112">
        <v>0</v>
      </c>
      <c r="BA108" s="112">
        <v>0</v>
      </c>
      <c r="BB108" s="112">
        <v>0</v>
      </c>
      <c r="BC108" s="112">
        <v>0</v>
      </c>
      <c r="BD108" s="112">
        <v>0</v>
      </c>
      <c r="BE108" s="112">
        <v>0</v>
      </c>
      <c r="BF108" s="112">
        <v>0</v>
      </c>
      <c r="BG108" s="112">
        <v>0</v>
      </c>
      <c r="BH108" s="112">
        <v>0</v>
      </c>
      <c r="BI108" s="112">
        <v>0</v>
      </c>
      <c r="BJ108" s="112">
        <v>0</v>
      </c>
      <c r="BK108" s="112">
        <v>0</v>
      </c>
      <c r="BL108" s="112">
        <v>0</v>
      </c>
      <c r="BM108" s="112">
        <v>0</v>
      </c>
      <c r="BN108" s="112">
        <v>0</v>
      </c>
      <c r="BO108" s="112">
        <v>0</v>
      </c>
      <c r="BP108" s="112">
        <v>0</v>
      </c>
      <c r="BQ108" s="112">
        <v>0</v>
      </c>
      <c r="BR108" s="112">
        <v>0</v>
      </c>
      <c r="BS108" s="112">
        <v>0</v>
      </c>
      <c r="BT108" s="112">
        <v>0</v>
      </c>
      <c r="BU108" s="112">
        <v>0</v>
      </c>
      <c r="BV108" s="112">
        <v>0</v>
      </c>
      <c r="BW108" s="112">
        <v>0</v>
      </c>
      <c r="BX108" s="112">
        <v>0</v>
      </c>
      <c r="BY108" s="112">
        <v>0</v>
      </c>
      <c r="BZ108" s="112">
        <v>0</v>
      </c>
      <c r="CA108" s="112">
        <v>0</v>
      </c>
      <c r="CB108" s="112">
        <v>0</v>
      </c>
      <c r="CC108" s="112">
        <v>0</v>
      </c>
      <c r="CD108" s="112">
        <v>0</v>
      </c>
      <c r="CE108" s="112">
        <v>0</v>
      </c>
      <c r="CF108" s="112">
        <v>0</v>
      </c>
      <c r="CG108" s="112">
        <v>0</v>
      </c>
      <c r="CH108" s="112">
        <v>0</v>
      </c>
      <c r="CI108" s="112">
        <v>0</v>
      </c>
      <c r="CJ108" s="112">
        <v>0</v>
      </c>
      <c r="CK108" s="112">
        <v>0</v>
      </c>
      <c r="CL108" s="112">
        <v>0</v>
      </c>
      <c r="CM108" s="112">
        <v>0</v>
      </c>
      <c r="CN108" s="112">
        <v>0</v>
      </c>
      <c r="CO108" s="112">
        <v>0</v>
      </c>
      <c r="CP108" s="112">
        <v>0</v>
      </c>
      <c r="CQ108" s="112">
        <v>0</v>
      </c>
      <c r="CR108" s="112">
        <v>0</v>
      </c>
      <c r="CS108" s="112">
        <v>0</v>
      </c>
      <c r="CT108" s="112">
        <v>0</v>
      </c>
      <c r="CU108" s="112">
        <v>0</v>
      </c>
      <c r="CV108" s="112">
        <v>0</v>
      </c>
      <c r="CW108" s="112">
        <v>0</v>
      </c>
      <c r="CX108" s="112">
        <v>0</v>
      </c>
      <c r="CY108" s="112">
        <v>0</v>
      </c>
      <c r="CZ108" s="112">
        <v>0</v>
      </c>
      <c r="DA108" s="112">
        <v>0</v>
      </c>
      <c r="DB108" s="112">
        <v>0</v>
      </c>
      <c r="DC108" s="112">
        <v>0</v>
      </c>
      <c r="DD108" s="112">
        <v>0</v>
      </c>
      <c r="DE108" s="112">
        <v>0</v>
      </c>
      <c r="DF108" s="112">
        <v>0</v>
      </c>
      <c r="DG108" s="112">
        <v>0</v>
      </c>
      <c r="DH108" s="112">
        <v>0</v>
      </c>
      <c r="DI108" s="112">
        <v>0</v>
      </c>
      <c r="DJ108" s="112">
        <v>0</v>
      </c>
      <c r="DK108" s="112">
        <v>0</v>
      </c>
      <c r="DL108" s="112">
        <v>0</v>
      </c>
      <c r="DM108" s="112">
        <v>0</v>
      </c>
      <c r="DN108" s="112">
        <v>0</v>
      </c>
      <c r="DO108" s="112">
        <v>0</v>
      </c>
      <c r="DP108" s="112">
        <v>0</v>
      </c>
      <c r="DQ108" s="112">
        <v>0</v>
      </c>
      <c r="DR108" s="112">
        <v>0</v>
      </c>
      <c r="DS108" s="112">
        <v>0</v>
      </c>
      <c r="DT108" s="112">
        <v>0</v>
      </c>
      <c r="DU108" s="112">
        <v>0</v>
      </c>
      <c r="DV108" s="112">
        <v>0</v>
      </c>
      <c r="DW108" s="112">
        <v>0</v>
      </c>
      <c r="DX108" s="112">
        <v>0</v>
      </c>
      <c r="DY108" s="112">
        <v>0</v>
      </c>
      <c r="DZ108" s="112">
        <v>0</v>
      </c>
      <c r="EA108" s="112">
        <v>0</v>
      </c>
      <c r="EB108" s="112">
        <v>0</v>
      </c>
    </row>
    <row r="109" spans="1:132" x14ac:dyDescent="0.35">
      <c r="A109" s="112" t="s">
        <v>123</v>
      </c>
      <c r="B109" s="113"/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12">
        <v>0</v>
      </c>
      <c r="Q109" s="112">
        <v>0</v>
      </c>
      <c r="R109" s="112">
        <v>0</v>
      </c>
      <c r="S109" s="112">
        <v>0</v>
      </c>
      <c r="T109" s="112">
        <v>0</v>
      </c>
      <c r="U109" s="112">
        <v>0</v>
      </c>
      <c r="V109" s="112">
        <v>0</v>
      </c>
      <c r="W109" s="112">
        <v>0</v>
      </c>
      <c r="X109" s="112">
        <v>0</v>
      </c>
      <c r="Y109" s="112">
        <v>0</v>
      </c>
      <c r="Z109" s="112">
        <v>0</v>
      </c>
      <c r="AA109" s="112">
        <v>0</v>
      </c>
      <c r="AB109" s="112">
        <v>0</v>
      </c>
      <c r="AC109" s="112">
        <v>0</v>
      </c>
      <c r="AD109" s="112">
        <v>0</v>
      </c>
      <c r="AE109" s="112">
        <v>0</v>
      </c>
      <c r="AF109" s="112">
        <v>0</v>
      </c>
      <c r="AG109" s="112">
        <v>0</v>
      </c>
      <c r="AH109" s="112">
        <v>0</v>
      </c>
      <c r="AI109" s="112">
        <v>0</v>
      </c>
      <c r="AJ109" s="112">
        <v>0</v>
      </c>
      <c r="AK109" s="112">
        <v>0</v>
      </c>
      <c r="AL109" s="112">
        <v>0</v>
      </c>
      <c r="AM109" s="112">
        <v>0</v>
      </c>
      <c r="AN109" s="112">
        <v>0</v>
      </c>
      <c r="AO109" s="112">
        <v>0</v>
      </c>
      <c r="AP109" s="112">
        <v>0</v>
      </c>
      <c r="AQ109" s="112">
        <v>0</v>
      </c>
      <c r="AR109" s="112">
        <v>0</v>
      </c>
      <c r="AS109" s="112">
        <v>0</v>
      </c>
      <c r="AT109" s="112">
        <v>0</v>
      </c>
      <c r="AU109" s="112">
        <v>0</v>
      </c>
      <c r="AV109" s="112">
        <v>0</v>
      </c>
      <c r="AW109" s="112">
        <v>0</v>
      </c>
      <c r="AX109" s="112">
        <v>0</v>
      </c>
      <c r="AY109" s="112">
        <v>0</v>
      </c>
      <c r="AZ109" s="112">
        <v>0</v>
      </c>
      <c r="BA109" s="112">
        <v>0</v>
      </c>
      <c r="BB109" s="112">
        <v>0</v>
      </c>
      <c r="BC109" s="112">
        <v>0</v>
      </c>
      <c r="BD109" s="112">
        <v>0</v>
      </c>
      <c r="BE109" s="112">
        <v>0</v>
      </c>
      <c r="BF109" s="112">
        <v>0</v>
      </c>
      <c r="BG109" s="112">
        <v>0</v>
      </c>
      <c r="BH109" s="112">
        <v>0</v>
      </c>
      <c r="BI109" s="112">
        <v>0</v>
      </c>
      <c r="BJ109" s="112">
        <v>0</v>
      </c>
      <c r="BK109" s="112">
        <v>0</v>
      </c>
      <c r="BL109" s="112">
        <v>0</v>
      </c>
      <c r="BM109" s="112">
        <v>0</v>
      </c>
      <c r="BN109" s="112">
        <v>0</v>
      </c>
      <c r="BO109" s="112">
        <v>0</v>
      </c>
      <c r="BP109" s="112">
        <v>0</v>
      </c>
      <c r="BQ109" s="112">
        <v>0</v>
      </c>
      <c r="BR109" s="112">
        <v>0</v>
      </c>
      <c r="BS109" s="112">
        <v>0</v>
      </c>
      <c r="BT109" s="112">
        <v>0</v>
      </c>
      <c r="BU109" s="112">
        <v>0</v>
      </c>
      <c r="BV109" s="112">
        <v>0</v>
      </c>
      <c r="BW109" s="112">
        <v>0</v>
      </c>
      <c r="BX109" s="112">
        <v>0</v>
      </c>
      <c r="BY109" s="112">
        <v>0</v>
      </c>
      <c r="BZ109" s="112">
        <v>0</v>
      </c>
      <c r="CA109" s="112">
        <v>0</v>
      </c>
      <c r="CB109" s="112">
        <v>0</v>
      </c>
      <c r="CC109" s="112">
        <v>0</v>
      </c>
      <c r="CD109" s="112">
        <v>0</v>
      </c>
      <c r="CE109" s="112">
        <v>0</v>
      </c>
      <c r="CF109" s="112">
        <v>0</v>
      </c>
      <c r="CG109" s="112">
        <v>0</v>
      </c>
      <c r="CH109" s="112">
        <v>0</v>
      </c>
      <c r="CI109" s="112">
        <v>0</v>
      </c>
      <c r="CJ109" s="112">
        <v>0</v>
      </c>
      <c r="CK109" s="112">
        <v>0</v>
      </c>
      <c r="CL109" s="112">
        <v>0</v>
      </c>
      <c r="CM109" s="112">
        <v>0</v>
      </c>
      <c r="CN109" s="112">
        <v>0</v>
      </c>
      <c r="CO109" s="112">
        <v>0</v>
      </c>
      <c r="CP109" s="112">
        <v>0</v>
      </c>
      <c r="CQ109" s="112">
        <v>0</v>
      </c>
      <c r="CR109" s="112">
        <v>0</v>
      </c>
      <c r="CS109" s="112">
        <v>0</v>
      </c>
      <c r="CT109" s="112">
        <v>0</v>
      </c>
      <c r="CU109" s="112">
        <v>0</v>
      </c>
      <c r="CV109" s="112">
        <v>0</v>
      </c>
      <c r="CW109" s="112">
        <v>0</v>
      </c>
      <c r="CX109" s="112">
        <v>0</v>
      </c>
      <c r="CY109" s="112">
        <v>0</v>
      </c>
      <c r="CZ109" s="112">
        <v>0</v>
      </c>
      <c r="DA109" s="112">
        <v>0</v>
      </c>
      <c r="DB109" s="112">
        <v>0</v>
      </c>
      <c r="DC109" s="112">
        <v>0</v>
      </c>
      <c r="DD109" s="112">
        <v>0</v>
      </c>
      <c r="DE109" s="112">
        <v>0</v>
      </c>
      <c r="DF109" s="112">
        <v>0</v>
      </c>
      <c r="DG109" s="112">
        <v>0</v>
      </c>
      <c r="DH109" s="112">
        <v>0</v>
      </c>
      <c r="DI109" s="112">
        <v>0</v>
      </c>
      <c r="DJ109" s="112">
        <v>0</v>
      </c>
      <c r="DK109" s="112">
        <v>0</v>
      </c>
      <c r="DL109" s="112">
        <v>0</v>
      </c>
      <c r="DM109" s="112">
        <v>0</v>
      </c>
      <c r="DN109" s="112">
        <v>0</v>
      </c>
      <c r="DO109" s="112">
        <v>0</v>
      </c>
      <c r="DP109" s="112">
        <v>0</v>
      </c>
      <c r="DQ109" s="112">
        <v>0</v>
      </c>
      <c r="DR109" s="112">
        <v>0</v>
      </c>
      <c r="DS109" s="112">
        <v>0</v>
      </c>
      <c r="DT109" s="112">
        <v>0</v>
      </c>
      <c r="DU109" s="112">
        <v>0</v>
      </c>
      <c r="DV109" s="112">
        <v>0</v>
      </c>
      <c r="DW109" s="112">
        <v>0</v>
      </c>
      <c r="DX109" s="112">
        <v>0</v>
      </c>
      <c r="DY109" s="112">
        <v>0</v>
      </c>
      <c r="DZ109" s="112">
        <v>0</v>
      </c>
      <c r="EA109" s="112">
        <v>0</v>
      </c>
      <c r="EB109" s="112">
        <v>0</v>
      </c>
    </row>
    <row r="110" spans="1:132" x14ac:dyDescent="0.35">
      <c r="A110" s="112" t="s">
        <v>124</v>
      </c>
      <c r="B110" s="113"/>
      <c r="C110" s="112">
        <v>0</v>
      </c>
      <c r="D110" s="112">
        <v>0</v>
      </c>
      <c r="E110" s="112">
        <v>0</v>
      </c>
      <c r="F110" s="112">
        <v>0</v>
      </c>
      <c r="G110" s="112">
        <v>0</v>
      </c>
      <c r="H110" s="112">
        <v>0</v>
      </c>
      <c r="I110" s="112">
        <v>0</v>
      </c>
      <c r="J110" s="112">
        <v>0</v>
      </c>
      <c r="K110" s="112">
        <v>0</v>
      </c>
      <c r="L110" s="112">
        <v>0</v>
      </c>
      <c r="M110" s="112">
        <v>0</v>
      </c>
      <c r="N110" s="112">
        <v>0</v>
      </c>
      <c r="O110" s="112">
        <v>0</v>
      </c>
      <c r="P110" s="112">
        <v>0</v>
      </c>
      <c r="Q110" s="112">
        <v>0</v>
      </c>
      <c r="R110" s="112">
        <v>0</v>
      </c>
      <c r="S110" s="112">
        <v>0</v>
      </c>
      <c r="T110" s="112">
        <v>0</v>
      </c>
      <c r="U110" s="112">
        <v>0</v>
      </c>
      <c r="V110" s="112">
        <v>0</v>
      </c>
      <c r="W110" s="112">
        <v>0</v>
      </c>
      <c r="X110" s="112">
        <v>0</v>
      </c>
      <c r="Y110" s="112">
        <v>0</v>
      </c>
      <c r="Z110" s="112">
        <v>0</v>
      </c>
      <c r="AA110" s="112">
        <v>0</v>
      </c>
      <c r="AB110" s="112">
        <v>0</v>
      </c>
      <c r="AC110" s="112">
        <v>0</v>
      </c>
      <c r="AD110" s="112">
        <v>0</v>
      </c>
      <c r="AE110" s="112">
        <v>0</v>
      </c>
      <c r="AF110" s="112">
        <v>0</v>
      </c>
      <c r="AG110" s="112">
        <v>0</v>
      </c>
      <c r="AH110" s="112">
        <v>0</v>
      </c>
      <c r="AI110" s="112">
        <v>0</v>
      </c>
      <c r="AJ110" s="112">
        <v>0</v>
      </c>
      <c r="AK110" s="112">
        <v>0</v>
      </c>
      <c r="AL110" s="112">
        <v>0</v>
      </c>
      <c r="AM110" s="112">
        <v>0</v>
      </c>
      <c r="AN110" s="112">
        <v>0</v>
      </c>
      <c r="AO110" s="112">
        <v>0</v>
      </c>
      <c r="AP110" s="112">
        <v>0</v>
      </c>
      <c r="AQ110" s="112">
        <v>0</v>
      </c>
      <c r="AR110" s="112">
        <v>0</v>
      </c>
      <c r="AS110" s="112">
        <v>0</v>
      </c>
      <c r="AT110" s="112">
        <v>0</v>
      </c>
      <c r="AU110" s="112">
        <v>0</v>
      </c>
      <c r="AV110" s="112">
        <v>0</v>
      </c>
      <c r="AW110" s="112">
        <v>0</v>
      </c>
      <c r="AX110" s="112">
        <v>0</v>
      </c>
      <c r="AY110" s="112">
        <v>0</v>
      </c>
      <c r="AZ110" s="112">
        <v>0</v>
      </c>
      <c r="BA110" s="112">
        <v>0</v>
      </c>
      <c r="BB110" s="112">
        <v>0</v>
      </c>
      <c r="BC110" s="112">
        <v>0</v>
      </c>
      <c r="BD110" s="112">
        <v>0</v>
      </c>
      <c r="BE110" s="112">
        <v>0</v>
      </c>
      <c r="BF110" s="112">
        <v>0</v>
      </c>
      <c r="BG110" s="112">
        <v>0</v>
      </c>
      <c r="BH110" s="112">
        <v>0</v>
      </c>
      <c r="BI110" s="112">
        <v>0</v>
      </c>
      <c r="BJ110" s="112">
        <v>0</v>
      </c>
      <c r="BK110" s="112">
        <v>0</v>
      </c>
      <c r="BL110" s="112">
        <v>0</v>
      </c>
      <c r="BM110" s="112">
        <v>0</v>
      </c>
      <c r="BN110" s="112">
        <v>0</v>
      </c>
      <c r="BO110" s="112">
        <v>0</v>
      </c>
      <c r="BP110" s="112">
        <v>0</v>
      </c>
      <c r="BQ110" s="112">
        <v>0</v>
      </c>
      <c r="BR110" s="112">
        <v>0</v>
      </c>
      <c r="BS110" s="112">
        <v>0</v>
      </c>
      <c r="BT110" s="112">
        <v>0</v>
      </c>
      <c r="BU110" s="112">
        <v>0</v>
      </c>
      <c r="BV110" s="112">
        <v>0</v>
      </c>
      <c r="BW110" s="112">
        <v>0</v>
      </c>
      <c r="BX110" s="112">
        <v>0</v>
      </c>
      <c r="BY110" s="112">
        <v>0</v>
      </c>
      <c r="BZ110" s="112">
        <v>0</v>
      </c>
      <c r="CA110" s="112">
        <v>0</v>
      </c>
      <c r="CB110" s="112">
        <v>0</v>
      </c>
      <c r="CC110" s="112">
        <v>0</v>
      </c>
      <c r="CD110" s="112">
        <v>0</v>
      </c>
      <c r="CE110" s="112">
        <v>0</v>
      </c>
      <c r="CF110" s="112">
        <v>0</v>
      </c>
      <c r="CG110" s="112">
        <v>0</v>
      </c>
      <c r="CH110" s="112">
        <v>0</v>
      </c>
      <c r="CI110" s="112">
        <v>0</v>
      </c>
      <c r="CJ110" s="112">
        <v>0</v>
      </c>
      <c r="CK110" s="112">
        <v>0</v>
      </c>
      <c r="CL110" s="112">
        <v>0</v>
      </c>
      <c r="CM110" s="112">
        <v>0</v>
      </c>
      <c r="CN110" s="112">
        <v>0</v>
      </c>
      <c r="CO110" s="112">
        <v>0</v>
      </c>
      <c r="CP110" s="112">
        <v>0</v>
      </c>
      <c r="CQ110" s="112">
        <v>0</v>
      </c>
      <c r="CR110" s="112">
        <v>0</v>
      </c>
      <c r="CS110" s="112">
        <v>0</v>
      </c>
      <c r="CT110" s="112">
        <v>0</v>
      </c>
      <c r="CU110" s="112">
        <v>0</v>
      </c>
      <c r="CV110" s="112">
        <v>0</v>
      </c>
      <c r="CW110" s="112">
        <v>0</v>
      </c>
      <c r="CX110" s="112">
        <v>0</v>
      </c>
      <c r="CY110" s="112">
        <v>0</v>
      </c>
      <c r="CZ110" s="112">
        <v>0</v>
      </c>
      <c r="DA110" s="112">
        <v>0</v>
      </c>
      <c r="DB110" s="112">
        <v>0</v>
      </c>
      <c r="DC110" s="112">
        <v>0</v>
      </c>
      <c r="DD110" s="112">
        <v>0</v>
      </c>
      <c r="DE110" s="112">
        <v>0</v>
      </c>
      <c r="DF110" s="112">
        <v>0</v>
      </c>
      <c r="DG110" s="112">
        <v>0</v>
      </c>
      <c r="DH110" s="112">
        <v>0</v>
      </c>
      <c r="DI110" s="112">
        <v>0</v>
      </c>
      <c r="DJ110" s="112">
        <v>0</v>
      </c>
      <c r="DK110" s="112">
        <v>0</v>
      </c>
      <c r="DL110" s="112">
        <v>0</v>
      </c>
      <c r="DM110" s="112">
        <v>0</v>
      </c>
      <c r="DN110" s="112">
        <v>0</v>
      </c>
      <c r="DO110" s="112">
        <v>0</v>
      </c>
      <c r="DP110" s="112">
        <v>0</v>
      </c>
      <c r="DQ110" s="112">
        <v>0</v>
      </c>
      <c r="DR110" s="112">
        <v>0</v>
      </c>
      <c r="DS110" s="112">
        <v>0</v>
      </c>
      <c r="DT110" s="112">
        <v>0</v>
      </c>
      <c r="DU110" s="112">
        <v>0</v>
      </c>
      <c r="DV110" s="112">
        <v>0</v>
      </c>
      <c r="DW110" s="112">
        <v>0</v>
      </c>
      <c r="DX110" s="112">
        <v>0</v>
      </c>
      <c r="DY110" s="112">
        <v>0</v>
      </c>
      <c r="DZ110" s="112">
        <v>0</v>
      </c>
      <c r="EA110" s="112">
        <v>0</v>
      </c>
      <c r="EB110" s="112">
        <v>0</v>
      </c>
    </row>
    <row r="111" spans="1:132" x14ac:dyDescent="0.35">
      <c r="A111" s="112" t="s">
        <v>125</v>
      </c>
      <c r="B111" s="113"/>
      <c r="C111" s="112">
        <v>45.361511605397787</v>
      </c>
      <c r="D111" s="112">
        <v>44.791643369149071</v>
      </c>
      <c r="E111" s="112">
        <v>44.164788309275487</v>
      </c>
      <c r="F111" s="112">
        <v>44.050814662025743</v>
      </c>
      <c r="G111" s="112">
        <v>42.512170424154206</v>
      </c>
      <c r="H111" s="112">
        <v>40.973526186282669</v>
      </c>
      <c r="I111" s="112">
        <v>39.7198160665355</v>
      </c>
      <c r="J111" s="112">
        <v>38.5230927704132</v>
      </c>
      <c r="K111" s="112">
        <v>36.756501238042176</v>
      </c>
      <c r="L111" s="112">
        <v>35.84471206004423</v>
      </c>
      <c r="M111" s="112">
        <v>36.129646178168592</v>
      </c>
      <c r="N111" s="112">
        <v>34.818949234796541</v>
      </c>
      <c r="O111" s="112">
        <v>34.021133704048339</v>
      </c>
      <c r="P111" s="112">
        <v>32.938384055175781</v>
      </c>
      <c r="Q111" s="112">
        <v>31.570700288178863</v>
      </c>
      <c r="R111" s="112">
        <v>31.11480569917989</v>
      </c>
      <c r="S111" s="112">
        <v>30.829871581055531</v>
      </c>
      <c r="T111" s="112">
        <v>30.601924286556056</v>
      </c>
      <c r="U111" s="112">
        <v>30.146029697557072</v>
      </c>
      <c r="V111" s="112">
        <v>29.519174637683484</v>
      </c>
      <c r="W111" s="112">
        <v>29.861095579432714</v>
      </c>
      <c r="X111" s="112">
        <v>29.861095579432714</v>
      </c>
      <c r="Y111" s="112">
        <v>29.405200990433748</v>
      </c>
      <c r="Z111" s="112">
        <v>29.918082403057582</v>
      </c>
      <c r="AA111" s="112">
        <v>30.8868584046804</v>
      </c>
      <c r="AB111" s="112">
        <v>30.715897933805788</v>
      </c>
      <c r="AC111" s="112">
        <v>31.000832051930146</v>
      </c>
      <c r="AD111" s="112">
        <v>31.513713464553991</v>
      </c>
      <c r="AE111" s="112">
        <v>31.912621229928089</v>
      </c>
      <c r="AF111" s="112">
        <v>31.912621229928089</v>
      </c>
      <c r="AG111" s="112">
        <v>31.912621229928089</v>
      </c>
      <c r="AH111" s="112">
        <v>32.140568524427579</v>
      </c>
      <c r="AI111" s="112">
        <v>32.311528995302197</v>
      </c>
      <c r="AJ111" s="112">
        <v>42.198918202294557</v>
      </c>
      <c r="AK111" s="112">
        <v>42.864050012838611</v>
      </c>
      <c r="AL111" s="112">
        <v>43.97260303041201</v>
      </c>
      <c r="AM111" s="112">
        <v>44.933348978975637</v>
      </c>
      <c r="AN111" s="112">
        <v>45.894094927539271</v>
      </c>
      <c r="AO111" s="112">
        <v>46.780937341597991</v>
      </c>
      <c r="AP111" s="112">
        <v>47.446069152142037</v>
      </c>
      <c r="AQ111" s="112">
        <v>48.25900803169587</v>
      </c>
      <c r="AR111" s="112">
        <v>50.032692859813338</v>
      </c>
      <c r="AS111" s="112">
        <v>51.067342342881858</v>
      </c>
      <c r="AT111" s="112">
        <v>52.175895360455279</v>
      </c>
      <c r="AU111" s="112">
        <v>53.580062516048251</v>
      </c>
      <c r="AV111" s="112">
        <v>56.018879154709758</v>
      </c>
      <c r="AW111" s="112">
        <v>57.792563982827218</v>
      </c>
      <c r="AX111" s="112">
        <v>61.413837173567039</v>
      </c>
      <c r="AY111" s="112">
        <v>65.109013898811739</v>
      </c>
      <c r="AZ111" s="112">
        <v>67.030505795938993</v>
      </c>
      <c r="BA111" s="112">
        <v>67.76954114098794</v>
      </c>
      <c r="BB111" s="112">
        <v>68.286865882522193</v>
      </c>
      <c r="BC111" s="112">
        <v>67.547830537473246</v>
      </c>
      <c r="BD111" s="112">
        <v>67.030505795938993</v>
      </c>
      <c r="BE111" s="112">
        <v>66.734891657919405</v>
      </c>
      <c r="BF111" s="112">
        <v>67.621734071978139</v>
      </c>
      <c r="BG111" s="112">
        <v>67.99125174450262</v>
      </c>
      <c r="BH111" s="112">
        <v>67.400023468463459</v>
      </c>
      <c r="BI111" s="112">
        <v>68.286865882522193</v>
      </c>
      <c r="BJ111" s="112">
        <v>68.286865882522193</v>
      </c>
      <c r="BK111" s="112">
        <v>67.030505795938993</v>
      </c>
      <c r="BL111" s="112">
        <v>65.700242174850885</v>
      </c>
      <c r="BM111" s="112">
        <v>64.665592691782379</v>
      </c>
      <c r="BN111" s="112">
        <v>63.2614255361894</v>
      </c>
      <c r="BO111" s="112">
        <v>62.596293725645339</v>
      </c>
      <c r="BP111" s="112">
        <v>61.635547777081712</v>
      </c>
      <c r="BQ111" s="112">
        <v>59.787959414459358</v>
      </c>
      <c r="BR111" s="112">
        <v>59.048924069410418</v>
      </c>
      <c r="BS111" s="112">
        <v>58.014274586341905</v>
      </c>
      <c r="BT111" s="112">
        <v>56.610107430748911</v>
      </c>
      <c r="BU111" s="112">
        <v>55.649361482185284</v>
      </c>
      <c r="BV111" s="112">
        <v>55.058133206146152</v>
      </c>
      <c r="BW111" s="112">
        <v>54.836422602631451</v>
      </c>
      <c r="BX111" s="112">
        <v>55.205940275155925</v>
      </c>
      <c r="BY111" s="112">
        <v>56.388396827234232</v>
      </c>
      <c r="BZ111" s="112">
        <v>57.644756913817425</v>
      </c>
      <c r="CA111" s="112">
        <v>57.940371051837012</v>
      </c>
      <c r="CB111" s="112">
        <v>58.162081655351692</v>
      </c>
      <c r="CC111" s="112">
        <v>59.122827603915312</v>
      </c>
      <c r="CD111" s="112">
        <v>59.492345276439785</v>
      </c>
      <c r="CE111" s="112">
        <v>59.492345276439785</v>
      </c>
      <c r="CF111" s="112">
        <v>60.379187690498519</v>
      </c>
      <c r="CG111" s="112">
        <v>61.044319501042565</v>
      </c>
      <c r="CH111" s="112">
        <v>61.709451311586619</v>
      </c>
      <c r="CI111" s="112">
        <v>62.448486656635552</v>
      </c>
      <c r="CJ111" s="112">
        <v>46.468628868431438</v>
      </c>
      <c r="CK111" s="112">
        <v>47.118539761696212</v>
      </c>
      <c r="CL111" s="112">
        <v>47.389335967223211</v>
      </c>
      <c r="CM111" s="112">
        <v>47.768450654960994</v>
      </c>
      <c r="CN111" s="112">
        <v>47.822609896066396</v>
      </c>
      <c r="CO111" s="112">
        <v>48.147565342698783</v>
      </c>
      <c r="CP111" s="112">
        <v>48.47252078933117</v>
      </c>
      <c r="CQ111" s="112">
        <v>49.122431682595945</v>
      </c>
      <c r="CR111" s="112">
        <v>49.934820299176913</v>
      </c>
      <c r="CS111" s="112">
        <v>50.422253469125494</v>
      </c>
      <c r="CT111" s="112">
        <v>50.63889043354709</v>
      </c>
      <c r="CU111" s="112">
        <v>51.126323603495671</v>
      </c>
      <c r="CV111" s="112">
        <v>51.83039373786584</v>
      </c>
      <c r="CW111" s="112">
        <v>52.805260077763002</v>
      </c>
      <c r="CX111" s="112">
        <v>53.99676338208176</v>
      </c>
      <c r="CY111" s="112">
        <v>55.296585168611301</v>
      </c>
      <c r="CZ111" s="112">
        <v>56.163133026297672</v>
      </c>
      <c r="DA111" s="112">
        <v>56.867203160667849</v>
      </c>
      <c r="DB111" s="112">
        <v>56.596406955140864</v>
      </c>
      <c r="DC111" s="112">
        <v>56.650566196246274</v>
      </c>
      <c r="DD111" s="112">
        <v>57.246317848405631</v>
      </c>
      <c r="DE111" s="112">
        <v>56.921362401773251</v>
      </c>
      <c r="DF111" s="112">
        <v>55.784018338559889</v>
      </c>
      <c r="DG111" s="112">
        <v>55.459062891927509</v>
      </c>
      <c r="DH111" s="112">
        <v>55.459062891927509</v>
      </c>
      <c r="DI111" s="112">
        <v>54.863311239768123</v>
      </c>
      <c r="DJ111" s="112">
        <v>54.646674275346534</v>
      </c>
      <c r="DK111" s="112">
        <v>54.646674275346534</v>
      </c>
      <c r="DL111" s="112">
        <v>55.513222133032905</v>
      </c>
      <c r="DM111" s="112">
        <v>55.350744409716697</v>
      </c>
      <c r="DN111" s="112">
        <v>54.917470480873519</v>
      </c>
      <c r="DO111" s="112">
        <v>55.296585168611301</v>
      </c>
      <c r="DP111" s="112">
        <v>55.729859097454494</v>
      </c>
      <c r="DQ111" s="112">
        <v>58.167024947197412</v>
      </c>
      <c r="DR111" s="112">
        <v>59.791802180359333</v>
      </c>
      <c r="DS111" s="112">
        <v>59.900120662570139</v>
      </c>
      <c r="DT111" s="112">
        <v>60.170916868097123</v>
      </c>
      <c r="DU111" s="112">
        <v>60.225076109202526</v>
      </c>
      <c r="DV111" s="112">
        <v>60.766668520256509</v>
      </c>
      <c r="DW111" s="112">
        <v>60.874987002467293</v>
      </c>
      <c r="DX111" s="112">
        <v>60.116757626991728</v>
      </c>
      <c r="DY111" s="112">
        <v>59.737642939253938</v>
      </c>
      <c r="DZ111" s="112">
        <v>59.46684673372696</v>
      </c>
      <c r="EA111" s="112">
        <v>58.871095081567574</v>
      </c>
      <c r="EB111" s="112">
        <v>58.058706464986606</v>
      </c>
    </row>
    <row r="112" spans="1:132" x14ac:dyDescent="0.35">
      <c r="A112" s="112" t="s">
        <v>126</v>
      </c>
      <c r="B112" s="113"/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12">
        <v>0</v>
      </c>
      <c r="P112" s="112">
        <v>0</v>
      </c>
      <c r="Q112" s="112">
        <v>0</v>
      </c>
      <c r="R112" s="112">
        <v>0</v>
      </c>
      <c r="S112" s="112">
        <v>0</v>
      </c>
      <c r="T112" s="112">
        <v>0</v>
      </c>
      <c r="U112" s="112">
        <v>0</v>
      </c>
      <c r="V112" s="112">
        <v>0</v>
      </c>
      <c r="W112" s="112">
        <v>0</v>
      </c>
      <c r="X112" s="112">
        <v>0</v>
      </c>
      <c r="Y112" s="112">
        <v>0</v>
      </c>
      <c r="Z112" s="112">
        <v>0</v>
      </c>
      <c r="AA112" s="112">
        <v>0</v>
      </c>
      <c r="AB112" s="112">
        <v>0</v>
      </c>
      <c r="AC112" s="112">
        <v>0</v>
      </c>
      <c r="AD112" s="112">
        <v>0</v>
      </c>
      <c r="AE112" s="112">
        <v>0</v>
      </c>
      <c r="AF112" s="112">
        <v>0</v>
      </c>
      <c r="AG112" s="112">
        <v>0</v>
      </c>
      <c r="AH112" s="112">
        <v>0</v>
      </c>
      <c r="AI112" s="112">
        <v>0</v>
      </c>
      <c r="AJ112" s="112">
        <v>0</v>
      </c>
      <c r="AK112" s="112">
        <v>0</v>
      </c>
      <c r="AL112" s="112">
        <v>0</v>
      </c>
      <c r="AM112" s="112">
        <v>0</v>
      </c>
      <c r="AN112" s="112">
        <v>0</v>
      </c>
      <c r="AO112" s="112">
        <v>0</v>
      </c>
      <c r="AP112" s="112">
        <v>0</v>
      </c>
      <c r="AQ112" s="112">
        <v>0</v>
      </c>
      <c r="AR112" s="112">
        <v>0</v>
      </c>
      <c r="AS112" s="112">
        <v>0</v>
      </c>
      <c r="AT112" s="112">
        <v>0</v>
      </c>
      <c r="AU112" s="112">
        <v>0</v>
      </c>
      <c r="AV112" s="112">
        <v>0</v>
      </c>
      <c r="AW112" s="112">
        <v>0</v>
      </c>
      <c r="AX112" s="112">
        <v>0</v>
      </c>
      <c r="AY112" s="112">
        <v>0</v>
      </c>
      <c r="AZ112" s="112">
        <v>0</v>
      </c>
      <c r="BA112" s="112">
        <v>0</v>
      </c>
      <c r="BB112" s="112">
        <v>0</v>
      </c>
      <c r="BC112" s="112">
        <v>0</v>
      </c>
      <c r="BD112" s="112">
        <v>0</v>
      </c>
      <c r="BE112" s="112">
        <v>0</v>
      </c>
      <c r="BF112" s="112">
        <v>0</v>
      </c>
      <c r="BG112" s="112">
        <v>0</v>
      </c>
      <c r="BH112" s="112">
        <v>0</v>
      </c>
      <c r="BI112" s="112">
        <v>0</v>
      </c>
      <c r="BJ112" s="112">
        <v>0</v>
      </c>
      <c r="BK112" s="112">
        <v>0</v>
      </c>
      <c r="BL112" s="112">
        <v>0</v>
      </c>
      <c r="BM112" s="112">
        <v>0</v>
      </c>
      <c r="BN112" s="112">
        <v>0</v>
      </c>
      <c r="BO112" s="112">
        <v>0</v>
      </c>
      <c r="BP112" s="112">
        <v>0</v>
      </c>
      <c r="BQ112" s="112">
        <v>0</v>
      </c>
      <c r="BR112" s="112">
        <v>0</v>
      </c>
      <c r="BS112" s="112">
        <v>0</v>
      </c>
      <c r="BT112" s="112">
        <v>0</v>
      </c>
      <c r="BU112" s="112">
        <v>0</v>
      </c>
      <c r="BV112" s="112">
        <v>0</v>
      </c>
      <c r="BW112" s="112">
        <v>0</v>
      </c>
      <c r="BX112" s="112">
        <v>0</v>
      </c>
      <c r="BY112" s="112">
        <v>0</v>
      </c>
      <c r="BZ112" s="112">
        <v>0</v>
      </c>
      <c r="CA112" s="112">
        <v>0</v>
      </c>
      <c r="CB112" s="112">
        <v>0</v>
      </c>
      <c r="CC112" s="112">
        <v>0</v>
      </c>
      <c r="CD112" s="112">
        <v>0</v>
      </c>
      <c r="CE112" s="112">
        <v>0</v>
      </c>
      <c r="CF112" s="112">
        <v>0</v>
      </c>
      <c r="CG112" s="112">
        <v>0</v>
      </c>
      <c r="CH112" s="112">
        <v>0</v>
      </c>
      <c r="CI112" s="112">
        <v>0</v>
      </c>
      <c r="CJ112" s="112">
        <v>0</v>
      </c>
      <c r="CK112" s="112">
        <v>0</v>
      </c>
      <c r="CL112" s="112">
        <v>0</v>
      </c>
      <c r="CM112" s="112">
        <v>0</v>
      </c>
      <c r="CN112" s="112">
        <v>0</v>
      </c>
      <c r="CO112" s="112">
        <v>0</v>
      </c>
      <c r="CP112" s="112">
        <v>0</v>
      </c>
      <c r="CQ112" s="112">
        <v>0</v>
      </c>
      <c r="CR112" s="112">
        <v>0</v>
      </c>
      <c r="CS112" s="112">
        <v>0</v>
      </c>
      <c r="CT112" s="112">
        <v>0</v>
      </c>
      <c r="CU112" s="112">
        <v>0</v>
      </c>
      <c r="CV112" s="112">
        <v>0</v>
      </c>
      <c r="CW112" s="112">
        <v>0</v>
      </c>
      <c r="CX112" s="112">
        <v>0</v>
      </c>
      <c r="CY112" s="112">
        <v>0</v>
      </c>
      <c r="CZ112" s="112">
        <v>0</v>
      </c>
      <c r="DA112" s="112">
        <v>0</v>
      </c>
      <c r="DB112" s="112">
        <v>0</v>
      </c>
      <c r="DC112" s="112">
        <v>0</v>
      </c>
      <c r="DD112" s="112">
        <v>0</v>
      </c>
      <c r="DE112" s="112">
        <v>0</v>
      </c>
      <c r="DF112" s="112">
        <v>0</v>
      </c>
      <c r="DG112" s="112">
        <v>0</v>
      </c>
      <c r="DH112" s="112">
        <v>0</v>
      </c>
      <c r="DI112" s="112">
        <v>0</v>
      </c>
      <c r="DJ112" s="112">
        <v>0</v>
      </c>
      <c r="DK112" s="112">
        <v>0</v>
      </c>
      <c r="DL112" s="112">
        <v>0</v>
      </c>
      <c r="DM112" s="112">
        <v>0</v>
      </c>
      <c r="DN112" s="112">
        <v>0</v>
      </c>
      <c r="DO112" s="112">
        <v>0</v>
      </c>
      <c r="DP112" s="112">
        <v>0</v>
      </c>
      <c r="DQ112" s="112">
        <v>0</v>
      </c>
      <c r="DR112" s="112">
        <v>0</v>
      </c>
      <c r="DS112" s="112">
        <v>0</v>
      </c>
      <c r="DT112" s="112">
        <v>0</v>
      </c>
      <c r="DU112" s="112">
        <v>0</v>
      </c>
      <c r="DV112" s="112">
        <v>0</v>
      </c>
      <c r="DW112" s="112">
        <v>0</v>
      </c>
      <c r="DX112" s="112">
        <v>0</v>
      </c>
      <c r="DY112" s="112">
        <v>0</v>
      </c>
      <c r="DZ112" s="112">
        <v>0</v>
      </c>
      <c r="EA112" s="112">
        <v>0</v>
      </c>
      <c r="EB112" s="112">
        <v>0</v>
      </c>
    </row>
    <row r="113" spans="1:132" x14ac:dyDescent="0.35">
      <c r="A113" s="112" t="s">
        <v>127</v>
      </c>
      <c r="B113" s="113"/>
      <c r="C113" s="112">
        <v>272.16906963238671</v>
      </c>
      <c r="D113" s="112">
        <v>268.74986021489445</v>
      </c>
      <c r="E113" s="112">
        <v>264.98872985565288</v>
      </c>
      <c r="F113" s="112">
        <v>264.3048879721544</v>
      </c>
      <c r="G113" s="112">
        <v>255.07302254492524</v>
      </c>
      <c r="H113" s="112">
        <v>245.84115711769601</v>
      </c>
      <c r="I113" s="112">
        <v>238.31889639921297</v>
      </c>
      <c r="J113" s="112">
        <v>231.13855662247914</v>
      </c>
      <c r="K113" s="112">
        <v>220.53900742825306</v>
      </c>
      <c r="L113" s="112">
        <v>215.06827236026538</v>
      </c>
      <c r="M113" s="112">
        <v>216.77787706901154</v>
      </c>
      <c r="N113" s="112">
        <v>208.91369540877923</v>
      </c>
      <c r="O113" s="112">
        <v>204.12680222429</v>
      </c>
      <c r="P113" s="112">
        <v>197.63030433105465</v>
      </c>
      <c r="Q113" s="112">
        <v>189.42420172907316</v>
      </c>
      <c r="R113" s="112">
        <v>186.68883419507932</v>
      </c>
      <c r="S113" s="112">
        <v>184.97922948633317</v>
      </c>
      <c r="T113" s="112">
        <v>183.61154571933628</v>
      </c>
      <c r="U113" s="112">
        <v>180.87617818534244</v>
      </c>
      <c r="V113" s="112">
        <v>177.11504782610092</v>
      </c>
      <c r="W113" s="112">
        <v>179.16657347659628</v>
      </c>
      <c r="X113" s="112">
        <v>179.16657347659628</v>
      </c>
      <c r="Y113" s="112">
        <v>176.43120594260247</v>
      </c>
      <c r="Z113" s="112">
        <v>179.50849441834549</v>
      </c>
      <c r="AA113" s="112">
        <v>185.32115042808243</v>
      </c>
      <c r="AB113" s="112">
        <v>184.29538760283475</v>
      </c>
      <c r="AC113" s="112">
        <v>186.00499231158091</v>
      </c>
      <c r="AD113" s="112">
        <v>189.08228078732392</v>
      </c>
      <c r="AE113" s="112">
        <v>191.47572737956853</v>
      </c>
      <c r="AF113" s="112">
        <v>191.47572737956853</v>
      </c>
      <c r="AG113" s="112">
        <v>191.47572737956853</v>
      </c>
      <c r="AH113" s="112">
        <v>192.84341114656547</v>
      </c>
      <c r="AI113" s="112">
        <v>193.86917397181315</v>
      </c>
      <c r="AJ113" s="112">
        <v>253.19350921376733</v>
      </c>
      <c r="AK113" s="112">
        <v>257.18430007703159</v>
      </c>
      <c r="AL113" s="112">
        <v>263.8356181824721</v>
      </c>
      <c r="AM113" s="112">
        <v>269.60009387385384</v>
      </c>
      <c r="AN113" s="112">
        <v>275.36456956523563</v>
      </c>
      <c r="AO113" s="112">
        <v>280.68562404958794</v>
      </c>
      <c r="AP113" s="112">
        <v>284.67641491285224</v>
      </c>
      <c r="AQ113" s="112">
        <v>289.55404819017519</v>
      </c>
      <c r="AR113" s="112">
        <v>300.19615715888</v>
      </c>
      <c r="AS113" s="112">
        <v>306.40405405729115</v>
      </c>
      <c r="AT113" s="112">
        <v>313.0553721627316</v>
      </c>
      <c r="AU113" s="112">
        <v>321.48037509628949</v>
      </c>
      <c r="AV113" s="112">
        <v>336.11327492825853</v>
      </c>
      <c r="AW113" s="112">
        <v>346.75538389696328</v>
      </c>
      <c r="AX113" s="112">
        <v>368.48302304140219</v>
      </c>
      <c r="AY113" s="112">
        <v>390.6540833928704</v>
      </c>
      <c r="AZ113" s="112">
        <v>402.18303477563387</v>
      </c>
      <c r="BA113" s="112">
        <v>406.61724684592758</v>
      </c>
      <c r="BB113" s="112">
        <v>409.72119529513304</v>
      </c>
      <c r="BC113" s="112">
        <v>405.2869832248395</v>
      </c>
      <c r="BD113" s="112">
        <v>402.18303477563387</v>
      </c>
      <c r="BE113" s="112">
        <v>400.40934994751638</v>
      </c>
      <c r="BF113" s="112">
        <v>405.73040443186875</v>
      </c>
      <c r="BG113" s="112">
        <v>407.94751046701572</v>
      </c>
      <c r="BH113" s="112">
        <v>404.40014081078073</v>
      </c>
      <c r="BI113" s="112">
        <v>409.72119529513304</v>
      </c>
      <c r="BJ113" s="112">
        <v>409.72119529513304</v>
      </c>
      <c r="BK113" s="112">
        <v>402.18303477563387</v>
      </c>
      <c r="BL113" s="112">
        <v>394.20145304910528</v>
      </c>
      <c r="BM113" s="112">
        <v>387.99355615069425</v>
      </c>
      <c r="BN113" s="112">
        <v>379.5685532171363</v>
      </c>
      <c r="BO113" s="112">
        <v>375.577762353872</v>
      </c>
      <c r="BP113" s="112">
        <v>369.81328666249027</v>
      </c>
      <c r="BQ113" s="112">
        <v>358.72775648675611</v>
      </c>
      <c r="BR113" s="112">
        <v>354.29354441646245</v>
      </c>
      <c r="BS113" s="112">
        <v>348.08564751805136</v>
      </c>
      <c r="BT113" s="112">
        <v>339.66064458449341</v>
      </c>
      <c r="BU113" s="112">
        <v>333.89616889311168</v>
      </c>
      <c r="BV113" s="112">
        <v>330.3487992368768</v>
      </c>
      <c r="BW113" s="112">
        <v>329.01853561578872</v>
      </c>
      <c r="BX113" s="112">
        <v>331.23564165093558</v>
      </c>
      <c r="BY113" s="112">
        <v>338.33038096340539</v>
      </c>
      <c r="BZ113" s="112">
        <v>345.86854148290456</v>
      </c>
      <c r="CA113" s="112">
        <v>347.64222631102206</v>
      </c>
      <c r="CB113" s="112">
        <v>348.97248993211008</v>
      </c>
      <c r="CC113" s="112">
        <v>354.73696562349187</v>
      </c>
      <c r="CD113" s="112">
        <v>356.95407165863872</v>
      </c>
      <c r="CE113" s="112">
        <v>356.95407165863872</v>
      </c>
      <c r="CF113" s="112">
        <v>362.27512614299104</v>
      </c>
      <c r="CG113" s="112">
        <v>366.26591700625539</v>
      </c>
      <c r="CH113" s="112">
        <v>370.25670786951969</v>
      </c>
      <c r="CI113" s="112">
        <v>374.69091993981328</v>
      </c>
      <c r="CJ113" s="112">
        <v>278.81177321058868</v>
      </c>
      <c r="CK113" s="112">
        <v>282.71123857017727</v>
      </c>
      <c r="CL113" s="112">
        <v>284.33601580333925</v>
      </c>
      <c r="CM113" s="112">
        <v>286.61070392976592</v>
      </c>
      <c r="CN113" s="112">
        <v>286.93565937639829</v>
      </c>
      <c r="CO113" s="112">
        <v>288.88539205619264</v>
      </c>
      <c r="CP113" s="112">
        <v>290.83512473598699</v>
      </c>
      <c r="CQ113" s="112">
        <v>294.73459009557564</v>
      </c>
      <c r="CR113" s="112">
        <v>299.60892179506146</v>
      </c>
      <c r="CS113" s="112">
        <v>302.53352081475293</v>
      </c>
      <c r="CT113" s="112">
        <v>303.83334260128248</v>
      </c>
      <c r="CU113" s="112">
        <v>306.75794162097401</v>
      </c>
      <c r="CV113" s="112">
        <v>310.98236242719497</v>
      </c>
      <c r="CW113" s="112">
        <v>316.83156046657803</v>
      </c>
      <c r="CX113" s="112">
        <v>323.98058029249057</v>
      </c>
      <c r="CY113" s="112">
        <v>331.77951101166786</v>
      </c>
      <c r="CZ113" s="112">
        <v>336.97879815778606</v>
      </c>
      <c r="DA113" s="112">
        <v>341.20321896400708</v>
      </c>
      <c r="DB113" s="112">
        <v>339.57844173084521</v>
      </c>
      <c r="DC113" s="112">
        <v>339.90339717747753</v>
      </c>
      <c r="DD113" s="112">
        <v>343.4779070904338</v>
      </c>
      <c r="DE113" s="112">
        <v>341.52817441063945</v>
      </c>
      <c r="DF113" s="112">
        <v>334.70411003135939</v>
      </c>
      <c r="DG113" s="112">
        <v>332.75437735156504</v>
      </c>
      <c r="DH113" s="112">
        <v>332.75437735156504</v>
      </c>
      <c r="DI113" s="112">
        <v>329.17986743860871</v>
      </c>
      <c r="DJ113" s="112">
        <v>327.88004565207916</v>
      </c>
      <c r="DK113" s="112">
        <v>327.88004565207916</v>
      </c>
      <c r="DL113" s="112">
        <v>333.07933279819741</v>
      </c>
      <c r="DM113" s="112">
        <v>332.10446645830024</v>
      </c>
      <c r="DN113" s="112">
        <v>329.50482288524108</v>
      </c>
      <c r="DO113" s="112">
        <v>331.77951101166786</v>
      </c>
      <c r="DP113" s="112">
        <v>334.37915458472696</v>
      </c>
      <c r="DQ113" s="112">
        <v>349.00214968318443</v>
      </c>
      <c r="DR113" s="112">
        <v>358.75081308215607</v>
      </c>
      <c r="DS113" s="112">
        <v>359.40072397542082</v>
      </c>
      <c r="DT113" s="112">
        <v>361.02550120858274</v>
      </c>
      <c r="DU113" s="112">
        <v>361.35045665521511</v>
      </c>
      <c r="DV113" s="112">
        <v>364.60001112153901</v>
      </c>
      <c r="DW113" s="112">
        <v>365.24992201480376</v>
      </c>
      <c r="DX113" s="112">
        <v>360.70054576195042</v>
      </c>
      <c r="DY113" s="112">
        <v>358.42585763552364</v>
      </c>
      <c r="DZ113" s="112">
        <v>356.80108040236166</v>
      </c>
      <c r="EA113" s="112">
        <v>353.22657048940545</v>
      </c>
      <c r="EB113" s="112">
        <v>348.35223878991968</v>
      </c>
    </row>
    <row r="114" spans="1:132" x14ac:dyDescent="0.35">
      <c r="A114" s="112" t="s">
        <v>128</v>
      </c>
      <c r="B114" s="113"/>
      <c r="C114" s="112">
        <v>90.723023210795574</v>
      </c>
      <c r="D114" s="112">
        <v>89.583286738298142</v>
      </c>
      <c r="E114" s="112">
        <v>88.329576618550973</v>
      </c>
      <c r="F114" s="112">
        <v>88.101629324051487</v>
      </c>
      <c r="G114" s="112">
        <v>85.024340848308412</v>
      </c>
      <c r="H114" s="112">
        <v>81.947052372565338</v>
      </c>
      <c r="I114" s="112">
        <v>79.439632133071001</v>
      </c>
      <c r="J114" s="112">
        <v>77.0461855408264</v>
      </c>
      <c r="K114" s="112">
        <v>73.513002476084353</v>
      </c>
      <c r="L114" s="112">
        <v>71.689424120088461</v>
      </c>
      <c r="M114" s="112">
        <v>72.259292356337184</v>
      </c>
      <c r="N114" s="112">
        <v>69.637898469593082</v>
      </c>
      <c r="O114" s="112">
        <v>68.042267408096677</v>
      </c>
      <c r="P114" s="112">
        <v>65.876768110351563</v>
      </c>
      <c r="Q114" s="112">
        <v>63.141400576357725</v>
      </c>
      <c r="R114" s="112">
        <v>62.229611398359779</v>
      </c>
      <c r="S114" s="112">
        <v>61.659743162111063</v>
      </c>
      <c r="T114" s="112">
        <v>61.203848573112111</v>
      </c>
      <c r="U114" s="112">
        <v>60.292059395114144</v>
      </c>
      <c r="V114" s="112">
        <v>59.038349275366969</v>
      </c>
      <c r="W114" s="112">
        <v>59.722191158865428</v>
      </c>
      <c r="X114" s="112">
        <v>59.722191158865428</v>
      </c>
      <c r="Y114" s="112">
        <v>58.810401980867496</v>
      </c>
      <c r="Z114" s="112">
        <v>59.836164806115164</v>
      </c>
      <c r="AA114" s="112">
        <v>61.773716809360799</v>
      </c>
      <c r="AB114" s="112">
        <v>61.431795867611577</v>
      </c>
      <c r="AC114" s="112">
        <v>62.001664103860293</v>
      </c>
      <c r="AD114" s="112">
        <v>63.027426929107982</v>
      </c>
      <c r="AE114" s="112">
        <v>63.825242459856177</v>
      </c>
      <c r="AF114" s="112">
        <v>63.825242459856177</v>
      </c>
      <c r="AG114" s="112">
        <v>63.825242459856177</v>
      </c>
      <c r="AH114" s="112">
        <v>64.281137048855157</v>
      </c>
      <c r="AI114" s="112">
        <v>64.623057990604394</v>
      </c>
      <c r="AJ114" s="112">
        <v>84.397836404589114</v>
      </c>
      <c r="AK114" s="112">
        <v>85.728100025677222</v>
      </c>
      <c r="AL114" s="112">
        <v>87.94520606082402</v>
      </c>
      <c r="AM114" s="112">
        <v>89.866697957951274</v>
      </c>
      <c r="AN114" s="112">
        <v>91.788189855078542</v>
      </c>
      <c r="AO114" s="112">
        <v>93.561874683195981</v>
      </c>
      <c r="AP114" s="112">
        <v>94.892138304284074</v>
      </c>
      <c r="AQ114" s="112">
        <v>96.518016063391741</v>
      </c>
      <c r="AR114" s="112">
        <v>100.06538571962668</v>
      </c>
      <c r="AS114" s="112">
        <v>102.13468468576372</v>
      </c>
      <c r="AT114" s="112">
        <v>104.35179072091056</v>
      </c>
      <c r="AU114" s="112">
        <v>107.1601250320965</v>
      </c>
      <c r="AV114" s="112">
        <v>112.03775830941952</v>
      </c>
      <c r="AW114" s="112">
        <v>115.58512796565444</v>
      </c>
      <c r="AX114" s="112">
        <v>122.82767434713408</v>
      </c>
      <c r="AY114" s="112">
        <v>130.21802779762348</v>
      </c>
      <c r="AZ114" s="112">
        <v>134.06101159187799</v>
      </c>
      <c r="BA114" s="112">
        <v>135.53908228197588</v>
      </c>
      <c r="BB114" s="112">
        <v>136.57373176504439</v>
      </c>
      <c r="BC114" s="112">
        <v>135.09566107494649</v>
      </c>
      <c r="BD114" s="112">
        <v>134.06101159187799</v>
      </c>
      <c r="BE114" s="112">
        <v>133.46978331583881</v>
      </c>
      <c r="BF114" s="112">
        <v>135.24346814395628</v>
      </c>
      <c r="BG114" s="112">
        <v>135.98250348900524</v>
      </c>
      <c r="BH114" s="112">
        <v>134.80004693692692</v>
      </c>
      <c r="BI114" s="112">
        <v>136.57373176504439</v>
      </c>
      <c r="BJ114" s="112">
        <v>136.57373176504439</v>
      </c>
      <c r="BK114" s="112">
        <v>134.06101159187799</v>
      </c>
      <c r="BL114" s="112">
        <v>131.40048434970177</v>
      </c>
      <c r="BM114" s="112">
        <v>129.33118538356476</v>
      </c>
      <c r="BN114" s="112">
        <v>126.5228510723788</v>
      </c>
      <c r="BO114" s="112">
        <v>125.19258745129068</v>
      </c>
      <c r="BP114" s="112">
        <v>123.27109555416342</v>
      </c>
      <c r="BQ114" s="112">
        <v>119.57591882891872</v>
      </c>
      <c r="BR114" s="112">
        <v>118.09784813882084</v>
      </c>
      <c r="BS114" s="112">
        <v>116.02854917268381</v>
      </c>
      <c r="BT114" s="112">
        <v>113.22021486149782</v>
      </c>
      <c r="BU114" s="112">
        <v>111.29872296437057</v>
      </c>
      <c r="BV114" s="112">
        <v>110.1162664122923</v>
      </c>
      <c r="BW114" s="112">
        <v>109.6728452052629</v>
      </c>
      <c r="BX114" s="112">
        <v>110.41188055031185</v>
      </c>
      <c r="BY114" s="112">
        <v>112.77679365446846</v>
      </c>
      <c r="BZ114" s="112">
        <v>115.28951382763485</v>
      </c>
      <c r="CA114" s="112">
        <v>115.88074210367402</v>
      </c>
      <c r="CB114" s="112">
        <v>116.32416331070338</v>
      </c>
      <c r="CC114" s="112">
        <v>118.24565520783062</v>
      </c>
      <c r="CD114" s="112">
        <v>118.98469055287957</v>
      </c>
      <c r="CE114" s="112">
        <v>118.98469055287957</v>
      </c>
      <c r="CF114" s="112">
        <v>120.75837538099704</v>
      </c>
      <c r="CG114" s="112">
        <v>122.08863900208513</v>
      </c>
      <c r="CH114" s="112">
        <v>123.41890262317324</v>
      </c>
      <c r="CI114" s="112">
        <v>124.8969733132711</v>
      </c>
      <c r="CJ114" s="112">
        <v>92.937257736862875</v>
      </c>
      <c r="CK114" s="112">
        <v>94.237079523392424</v>
      </c>
      <c r="CL114" s="112">
        <v>94.778671934446422</v>
      </c>
      <c r="CM114" s="112">
        <v>95.536901309921987</v>
      </c>
      <c r="CN114" s="112">
        <v>95.645219792132792</v>
      </c>
      <c r="CO114" s="112">
        <v>96.295130685397567</v>
      </c>
      <c r="CP114" s="112">
        <v>96.945041578662341</v>
      </c>
      <c r="CQ114" s="112">
        <v>98.24486336519189</v>
      </c>
      <c r="CR114" s="112">
        <v>99.869640598353826</v>
      </c>
      <c r="CS114" s="112">
        <v>100.84450693825099</v>
      </c>
      <c r="CT114" s="112">
        <v>101.27778086709418</v>
      </c>
      <c r="CU114" s="112">
        <v>102.25264720699134</v>
      </c>
      <c r="CV114" s="112">
        <v>103.66078747573168</v>
      </c>
      <c r="CW114" s="112">
        <v>105.610520155526</v>
      </c>
      <c r="CX114" s="112">
        <v>107.99352676416352</v>
      </c>
      <c r="CY114" s="112">
        <v>110.5931703372226</v>
      </c>
      <c r="CZ114" s="112">
        <v>112.32626605259534</v>
      </c>
      <c r="DA114" s="112">
        <v>113.7344063213357</v>
      </c>
      <c r="DB114" s="112">
        <v>113.19281391028173</v>
      </c>
      <c r="DC114" s="112">
        <v>113.30113239249255</v>
      </c>
      <c r="DD114" s="112">
        <v>114.49263569681126</v>
      </c>
      <c r="DE114" s="112">
        <v>113.8427248035465</v>
      </c>
      <c r="DF114" s="112">
        <v>111.56803667711978</v>
      </c>
      <c r="DG114" s="112">
        <v>110.91812578385502</v>
      </c>
      <c r="DH114" s="112">
        <v>110.91812578385502</v>
      </c>
      <c r="DI114" s="112">
        <v>109.72662247953625</v>
      </c>
      <c r="DJ114" s="112">
        <v>109.29334855069307</v>
      </c>
      <c r="DK114" s="112">
        <v>109.29334855069307</v>
      </c>
      <c r="DL114" s="112">
        <v>111.02644426606581</v>
      </c>
      <c r="DM114" s="112">
        <v>110.70148881943339</v>
      </c>
      <c r="DN114" s="112">
        <v>109.83494096174704</v>
      </c>
      <c r="DO114" s="112">
        <v>110.5931703372226</v>
      </c>
      <c r="DP114" s="112">
        <v>111.45971819490899</v>
      </c>
      <c r="DQ114" s="112">
        <v>116.33404989439482</v>
      </c>
      <c r="DR114" s="112">
        <v>119.58360436071867</v>
      </c>
      <c r="DS114" s="112">
        <v>119.80024132514028</v>
      </c>
      <c r="DT114" s="112">
        <v>120.34183373619425</v>
      </c>
      <c r="DU114" s="112">
        <v>120.45015221840505</v>
      </c>
      <c r="DV114" s="112">
        <v>121.53333704051302</v>
      </c>
      <c r="DW114" s="112">
        <v>121.74997400493459</v>
      </c>
      <c r="DX114" s="112">
        <v>120.23351525398346</v>
      </c>
      <c r="DY114" s="112">
        <v>119.47528587850788</v>
      </c>
      <c r="DZ114" s="112">
        <v>118.93369346745392</v>
      </c>
      <c r="EA114" s="112">
        <v>117.74219016313515</v>
      </c>
      <c r="EB114" s="112">
        <v>116.11741292997321</v>
      </c>
    </row>
    <row r="115" spans="1:132" x14ac:dyDescent="0.35">
      <c r="A115" s="112" t="s">
        <v>129</v>
      </c>
      <c r="B115" s="113"/>
      <c r="C115" s="112">
        <v>49.350589259138786</v>
      </c>
      <c r="D115" s="112">
        <v>48.780721022890077</v>
      </c>
      <c r="E115" s="112">
        <v>48.153865963016486</v>
      </c>
      <c r="F115" s="112">
        <v>48.03989231576675</v>
      </c>
      <c r="G115" s="112">
        <v>46.501248077895212</v>
      </c>
      <c r="H115" s="112">
        <v>44.962603840023689</v>
      </c>
      <c r="I115" s="112">
        <v>43.7088937202765</v>
      </c>
      <c r="J115" s="112">
        <v>42.512170424154206</v>
      </c>
      <c r="K115" s="112">
        <v>40.74557889178319</v>
      </c>
      <c r="L115" s="112">
        <v>39.833789713785237</v>
      </c>
      <c r="M115" s="112">
        <v>40.118723831909605</v>
      </c>
      <c r="N115" s="112">
        <v>38.808026888537547</v>
      </c>
      <c r="O115" s="112">
        <v>38.010211357789345</v>
      </c>
      <c r="P115" s="112">
        <v>36.927461708916788</v>
      </c>
      <c r="Q115" s="112">
        <v>35.559777941919869</v>
      </c>
      <c r="R115" s="112">
        <v>35.103883352920896</v>
      </c>
      <c r="S115" s="112">
        <v>34.818949234796534</v>
      </c>
      <c r="T115" s="112">
        <v>34.591001940297062</v>
      </c>
      <c r="U115" s="112">
        <v>34.135107351298082</v>
      </c>
      <c r="V115" s="112">
        <v>33.508252291424498</v>
      </c>
      <c r="W115" s="112">
        <v>33.85017323317372</v>
      </c>
      <c r="X115" s="112">
        <v>33.85017323317372</v>
      </c>
      <c r="Y115" s="112">
        <v>33.394278644174754</v>
      </c>
      <c r="Z115" s="112">
        <v>33.907160056798595</v>
      </c>
      <c r="AA115" s="112">
        <v>34.875936058421409</v>
      </c>
      <c r="AB115" s="112">
        <v>34.704975587546798</v>
      </c>
      <c r="AC115" s="112">
        <v>34.98990970567116</v>
      </c>
      <c r="AD115" s="112">
        <v>35.502791118294994</v>
      </c>
      <c r="AE115" s="112">
        <v>35.901698883669098</v>
      </c>
      <c r="AF115" s="112">
        <v>35.901698883669098</v>
      </c>
      <c r="AG115" s="112">
        <v>35.901698883669098</v>
      </c>
      <c r="AH115" s="112">
        <v>36.129646178168585</v>
      </c>
      <c r="AI115" s="112">
        <v>36.300606649043203</v>
      </c>
      <c r="AJ115" s="112">
        <v>47.372165617637144</v>
      </c>
      <c r="AK115" s="112">
        <v>48.037297428181191</v>
      </c>
      <c r="AL115" s="112">
        <v>49.145850445754604</v>
      </c>
      <c r="AM115" s="112">
        <v>50.106596394318231</v>
      </c>
      <c r="AN115" s="112">
        <v>51.067342342881858</v>
      </c>
      <c r="AO115" s="112">
        <v>51.954184756940577</v>
      </c>
      <c r="AP115" s="112">
        <v>52.619316567484624</v>
      </c>
      <c r="AQ115" s="112">
        <v>53.432255447038457</v>
      </c>
      <c r="AR115" s="112">
        <v>55.205940275155925</v>
      </c>
      <c r="AS115" s="112">
        <v>56.240589758224445</v>
      </c>
      <c r="AT115" s="112">
        <v>57.349142775797851</v>
      </c>
      <c r="AU115" s="112">
        <v>58.753309931390838</v>
      </c>
      <c r="AV115" s="112">
        <v>61.192126570052352</v>
      </c>
      <c r="AW115" s="112">
        <v>62.965811398169805</v>
      </c>
      <c r="AX115" s="112">
        <v>66.587084588909605</v>
      </c>
      <c r="AY115" s="112">
        <v>70.282261314154312</v>
      </c>
      <c r="AZ115" s="112">
        <v>72.203753211281565</v>
      </c>
      <c r="BA115" s="112">
        <v>72.942788556330513</v>
      </c>
      <c r="BB115" s="112">
        <v>73.460113297864766</v>
      </c>
      <c r="BC115" s="112">
        <v>72.721077952815833</v>
      </c>
      <c r="BD115" s="112">
        <v>72.203753211281565</v>
      </c>
      <c r="BE115" s="112">
        <v>71.908139073261992</v>
      </c>
      <c r="BF115" s="112">
        <v>72.794981487320726</v>
      </c>
      <c r="BG115" s="112">
        <v>73.164499159845192</v>
      </c>
      <c r="BH115" s="112">
        <v>72.573270883806046</v>
      </c>
      <c r="BI115" s="112">
        <v>73.460113297864766</v>
      </c>
      <c r="BJ115" s="112">
        <v>73.460113297864766</v>
      </c>
      <c r="BK115" s="112">
        <v>72.203753211281565</v>
      </c>
      <c r="BL115" s="112">
        <v>70.873489590193472</v>
      </c>
      <c r="BM115" s="112">
        <v>69.838840107124966</v>
      </c>
      <c r="BN115" s="112">
        <v>68.434672951531979</v>
      </c>
      <c r="BO115" s="112">
        <v>67.76954114098794</v>
      </c>
      <c r="BP115" s="112">
        <v>66.808795192424299</v>
      </c>
      <c r="BQ115" s="112">
        <v>64.961206829801952</v>
      </c>
      <c r="BR115" s="112">
        <v>64.222171484753005</v>
      </c>
      <c r="BS115" s="112">
        <v>63.187522001684492</v>
      </c>
      <c r="BT115" s="112">
        <v>61.783354846091505</v>
      </c>
      <c r="BU115" s="112">
        <v>60.822608897527871</v>
      </c>
      <c r="BV115" s="112">
        <v>60.231380621488711</v>
      </c>
      <c r="BW115" s="112">
        <v>60.009670017974045</v>
      </c>
      <c r="BX115" s="112">
        <v>60.379187690498519</v>
      </c>
      <c r="BY115" s="112">
        <v>61.561644242576811</v>
      </c>
      <c r="BZ115" s="112">
        <v>62.818004329160019</v>
      </c>
      <c r="CA115" s="112">
        <v>63.113618467179585</v>
      </c>
      <c r="CB115" s="112">
        <v>63.335329070694272</v>
      </c>
      <c r="CC115" s="112">
        <v>64.296075019257898</v>
      </c>
      <c r="CD115" s="112">
        <v>64.665592691782379</v>
      </c>
      <c r="CE115" s="112">
        <v>64.665592691782379</v>
      </c>
      <c r="CF115" s="112">
        <v>65.552435105841099</v>
      </c>
      <c r="CG115" s="112">
        <v>66.217566916385152</v>
      </c>
      <c r="CH115" s="112">
        <v>66.882698726929192</v>
      </c>
      <c r="CI115" s="112">
        <v>67.621734071978125</v>
      </c>
      <c r="CJ115" s="112">
        <v>50.259775745809293</v>
      </c>
      <c r="CK115" s="112">
        <v>50.909686639074074</v>
      </c>
      <c r="CL115" s="112">
        <v>51.180482844601066</v>
      </c>
      <c r="CM115" s="112">
        <v>51.559597532338842</v>
      </c>
      <c r="CN115" s="112">
        <v>51.613756773444244</v>
      </c>
      <c r="CO115" s="112">
        <v>51.938712220076631</v>
      </c>
      <c r="CP115" s="112">
        <v>52.263667666709026</v>
      </c>
      <c r="CQ115" s="112">
        <v>52.913578559973793</v>
      </c>
      <c r="CR115" s="112">
        <v>53.725967176554768</v>
      </c>
      <c r="CS115" s="112">
        <v>54.213400346503342</v>
      </c>
      <c r="CT115" s="112">
        <v>54.430037310924938</v>
      </c>
      <c r="CU115" s="112">
        <v>54.917470480873519</v>
      </c>
      <c r="CV115" s="112">
        <v>55.621540615243696</v>
      </c>
      <c r="CW115" s="112">
        <v>56.596406955140864</v>
      </c>
      <c r="CX115" s="112">
        <v>57.787910259459615</v>
      </c>
      <c r="CY115" s="112">
        <v>59.087732045989164</v>
      </c>
      <c r="CZ115" s="112">
        <v>59.954279903675534</v>
      </c>
      <c r="DA115" s="112">
        <v>60.65835003804569</v>
      </c>
      <c r="DB115" s="112">
        <v>60.387553832518719</v>
      </c>
      <c r="DC115" s="112">
        <v>60.441713073624115</v>
      </c>
      <c r="DD115" s="112">
        <v>61.037464725783487</v>
      </c>
      <c r="DE115" s="112">
        <v>60.712509279151099</v>
      </c>
      <c r="DF115" s="112">
        <v>59.575165215937744</v>
      </c>
      <c r="DG115" s="112">
        <v>59.250209769305371</v>
      </c>
      <c r="DH115" s="112">
        <v>59.250209769305371</v>
      </c>
      <c r="DI115" s="112">
        <v>58.654458117145985</v>
      </c>
      <c r="DJ115" s="112">
        <v>58.437821152724389</v>
      </c>
      <c r="DK115" s="112">
        <v>58.437821152724389</v>
      </c>
      <c r="DL115" s="112">
        <v>59.304369010410753</v>
      </c>
      <c r="DM115" s="112">
        <v>59.141891287094566</v>
      </c>
      <c r="DN115" s="112">
        <v>58.708617358251374</v>
      </c>
      <c r="DO115" s="112">
        <v>59.087732045989164</v>
      </c>
      <c r="DP115" s="112">
        <v>59.521005974832342</v>
      </c>
      <c r="DQ115" s="112">
        <v>61.958171824575267</v>
      </c>
      <c r="DR115" s="112">
        <v>63.582949057737196</v>
      </c>
      <c r="DS115" s="112">
        <v>63.691267539947994</v>
      </c>
      <c r="DT115" s="112">
        <v>63.962063745474978</v>
      </c>
      <c r="DU115" s="112">
        <v>64.016222986580388</v>
      </c>
      <c r="DV115" s="112">
        <v>64.557815397634357</v>
      </c>
      <c r="DW115" s="112">
        <v>64.666133879845148</v>
      </c>
      <c r="DX115" s="112">
        <v>63.907904504369583</v>
      </c>
      <c r="DY115" s="112">
        <v>63.5287898166318</v>
      </c>
      <c r="DZ115" s="112">
        <v>63.257993611104816</v>
      </c>
      <c r="EA115" s="112">
        <v>62.66224195894543</v>
      </c>
      <c r="EB115" s="112">
        <v>61.849853342364455</v>
      </c>
    </row>
    <row r="116" spans="1:132" x14ac:dyDescent="0.35">
      <c r="A116" s="112" t="s">
        <v>130</v>
      </c>
      <c r="B116" s="113"/>
      <c r="C116" s="112">
        <v>98.701178518277572</v>
      </c>
      <c r="D116" s="112">
        <v>97.561442045780154</v>
      </c>
      <c r="E116" s="112">
        <v>96.307731926032972</v>
      </c>
      <c r="F116" s="112">
        <v>96.079784631533499</v>
      </c>
      <c r="G116" s="112">
        <v>93.002496155790425</v>
      </c>
      <c r="H116" s="112">
        <v>89.925207680047379</v>
      </c>
      <c r="I116" s="112">
        <v>87.417787440552999</v>
      </c>
      <c r="J116" s="112">
        <v>85.024340848308412</v>
      </c>
      <c r="K116" s="112">
        <v>81.491157783566379</v>
      </c>
      <c r="L116" s="112">
        <v>79.667579427570473</v>
      </c>
      <c r="M116" s="112">
        <v>80.237447663819211</v>
      </c>
      <c r="N116" s="112">
        <v>77.616053777075095</v>
      </c>
      <c r="O116" s="112">
        <v>76.02042271557869</v>
      </c>
      <c r="P116" s="112">
        <v>73.854923417833575</v>
      </c>
      <c r="Q116" s="112">
        <v>71.119555883839737</v>
      </c>
      <c r="R116" s="112">
        <v>70.207766705841792</v>
      </c>
      <c r="S116" s="112">
        <v>69.637898469593068</v>
      </c>
      <c r="T116" s="112">
        <v>69.182003880594124</v>
      </c>
      <c r="U116" s="112">
        <v>68.270214702596164</v>
      </c>
      <c r="V116" s="112">
        <v>67.016504582848995</v>
      </c>
      <c r="W116" s="112">
        <v>67.70034646634744</v>
      </c>
      <c r="X116" s="112">
        <v>67.70034646634744</v>
      </c>
      <c r="Y116" s="112">
        <v>66.788557288349509</v>
      </c>
      <c r="Z116" s="112">
        <v>67.814320113597191</v>
      </c>
      <c r="AA116" s="112">
        <v>69.751872116842819</v>
      </c>
      <c r="AB116" s="112">
        <v>69.409951175093596</v>
      </c>
      <c r="AC116" s="112">
        <v>69.979819411342319</v>
      </c>
      <c r="AD116" s="112">
        <v>71.005582236589987</v>
      </c>
      <c r="AE116" s="112">
        <v>71.803397767338197</v>
      </c>
      <c r="AF116" s="112">
        <v>71.803397767338197</v>
      </c>
      <c r="AG116" s="112">
        <v>71.803397767338197</v>
      </c>
      <c r="AH116" s="112">
        <v>72.25929235633717</v>
      </c>
      <c r="AI116" s="112">
        <v>72.601213298086407</v>
      </c>
      <c r="AJ116" s="112">
        <v>94.744331235274288</v>
      </c>
      <c r="AK116" s="112">
        <v>96.074594856362381</v>
      </c>
      <c r="AL116" s="112">
        <v>98.291700891509208</v>
      </c>
      <c r="AM116" s="112">
        <v>100.21319278863646</v>
      </c>
      <c r="AN116" s="112">
        <v>102.13468468576372</v>
      </c>
      <c r="AO116" s="112">
        <v>103.90836951388115</v>
      </c>
      <c r="AP116" s="112">
        <v>105.23863313496925</v>
      </c>
      <c r="AQ116" s="112">
        <v>106.86451089407691</v>
      </c>
      <c r="AR116" s="112">
        <v>110.41188055031185</v>
      </c>
      <c r="AS116" s="112">
        <v>112.48117951644889</v>
      </c>
      <c r="AT116" s="112">
        <v>114.6982855515957</v>
      </c>
      <c r="AU116" s="112">
        <v>117.50661986278168</v>
      </c>
      <c r="AV116" s="112">
        <v>122.3842531401047</v>
      </c>
      <c r="AW116" s="112">
        <v>125.93162279633961</v>
      </c>
      <c r="AX116" s="112">
        <v>133.17416917781921</v>
      </c>
      <c r="AY116" s="112">
        <v>140.56452262830862</v>
      </c>
      <c r="AZ116" s="112">
        <v>144.40750642256313</v>
      </c>
      <c r="BA116" s="112">
        <v>145.88557711266103</v>
      </c>
      <c r="BB116" s="112">
        <v>146.92022659572953</v>
      </c>
      <c r="BC116" s="112">
        <v>145.44215590563167</v>
      </c>
      <c r="BD116" s="112">
        <v>144.40750642256313</v>
      </c>
      <c r="BE116" s="112">
        <v>143.81627814652398</v>
      </c>
      <c r="BF116" s="112">
        <v>145.58996297464145</v>
      </c>
      <c r="BG116" s="112">
        <v>146.32899831969038</v>
      </c>
      <c r="BH116" s="112">
        <v>145.14654176761209</v>
      </c>
      <c r="BI116" s="112">
        <v>146.92022659572953</v>
      </c>
      <c r="BJ116" s="112">
        <v>146.92022659572953</v>
      </c>
      <c r="BK116" s="112">
        <v>144.40750642256313</v>
      </c>
      <c r="BL116" s="112">
        <v>141.74697918038694</v>
      </c>
      <c r="BM116" s="112">
        <v>139.67768021424993</v>
      </c>
      <c r="BN116" s="112">
        <v>136.86934590306396</v>
      </c>
      <c r="BO116" s="112">
        <v>135.53908228197588</v>
      </c>
      <c r="BP116" s="112">
        <v>133.6175903848486</v>
      </c>
      <c r="BQ116" s="112">
        <v>129.9224136596039</v>
      </c>
      <c r="BR116" s="112">
        <v>128.44434296950601</v>
      </c>
      <c r="BS116" s="112">
        <v>126.37504400336898</v>
      </c>
      <c r="BT116" s="112">
        <v>123.56670969218301</v>
      </c>
      <c r="BU116" s="112">
        <v>121.64521779505574</v>
      </c>
      <c r="BV116" s="112">
        <v>120.46276124297742</v>
      </c>
      <c r="BW116" s="112">
        <v>120.01934003594809</v>
      </c>
      <c r="BX116" s="112">
        <v>120.75837538099704</v>
      </c>
      <c r="BY116" s="112">
        <v>123.12328848515362</v>
      </c>
      <c r="BZ116" s="112">
        <v>125.63600865832004</v>
      </c>
      <c r="CA116" s="112">
        <v>126.22723693435917</v>
      </c>
      <c r="CB116" s="112">
        <v>126.67065814138854</v>
      </c>
      <c r="CC116" s="112">
        <v>128.5921500385158</v>
      </c>
      <c r="CD116" s="112">
        <v>129.33118538356476</v>
      </c>
      <c r="CE116" s="112">
        <v>129.33118538356476</v>
      </c>
      <c r="CF116" s="112">
        <v>131.1048702116822</v>
      </c>
      <c r="CG116" s="112">
        <v>132.4351338327703</v>
      </c>
      <c r="CH116" s="112">
        <v>133.76539745385838</v>
      </c>
      <c r="CI116" s="112">
        <v>135.24346814395625</v>
      </c>
      <c r="CJ116" s="112">
        <v>100.51955149161859</v>
      </c>
      <c r="CK116" s="112">
        <v>101.81937327814815</v>
      </c>
      <c r="CL116" s="112">
        <v>102.36096568920213</v>
      </c>
      <c r="CM116" s="112">
        <v>103.11919506467768</v>
      </c>
      <c r="CN116" s="112">
        <v>103.22751354688849</v>
      </c>
      <c r="CO116" s="112">
        <v>103.87742444015326</v>
      </c>
      <c r="CP116" s="112">
        <v>104.52733533341805</v>
      </c>
      <c r="CQ116" s="112">
        <v>105.82715711994759</v>
      </c>
      <c r="CR116" s="112">
        <v>107.45193435310954</v>
      </c>
      <c r="CS116" s="112">
        <v>108.42680069300668</v>
      </c>
      <c r="CT116" s="112">
        <v>108.86007462184988</v>
      </c>
      <c r="CU116" s="112">
        <v>109.83494096174704</v>
      </c>
      <c r="CV116" s="112">
        <v>111.24308123048739</v>
      </c>
      <c r="CW116" s="112">
        <v>113.19281391028173</v>
      </c>
      <c r="CX116" s="112">
        <v>115.57582051891923</v>
      </c>
      <c r="CY116" s="112">
        <v>118.17546409197833</v>
      </c>
      <c r="CZ116" s="112">
        <v>119.90855980735107</v>
      </c>
      <c r="DA116" s="112">
        <v>121.31670007609138</v>
      </c>
      <c r="DB116" s="112">
        <v>120.77510766503744</v>
      </c>
      <c r="DC116" s="112">
        <v>120.88342614724823</v>
      </c>
      <c r="DD116" s="112">
        <v>122.07492945156697</v>
      </c>
      <c r="DE116" s="112">
        <v>121.4250185583022</v>
      </c>
      <c r="DF116" s="112">
        <v>119.15033043187549</v>
      </c>
      <c r="DG116" s="112">
        <v>118.50041953861074</v>
      </c>
      <c r="DH116" s="112">
        <v>118.50041953861074</v>
      </c>
      <c r="DI116" s="112">
        <v>117.30891623429197</v>
      </c>
      <c r="DJ116" s="112">
        <v>116.87564230544878</v>
      </c>
      <c r="DK116" s="112">
        <v>116.87564230544878</v>
      </c>
      <c r="DL116" s="112">
        <v>118.60873802082151</v>
      </c>
      <c r="DM116" s="112">
        <v>118.28378257418913</v>
      </c>
      <c r="DN116" s="112">
        <v>117.41723471650275</v>
      </c>
      <c r="DO116" s="112">
        <v>118.17546409197833</v>
      </c>
      <c r="DP116" s="112">
        <v>119.04201194966468</v>
      </c>
      <c r="DQ116" s="112">
        <v>123.91634364915053</v>
      </c>
      <c r="DR116" s="112">
        <v>127.16589811547439</v>
      </c>
      <c r="DS116" s="112">
        <v>127.38253507989599</v>
      </c>
      <c r="DT116" s="112">
        <v>127.92412749094996</v>
      </c>
      <c r="DU116" s="112">
        <v>128.03244597316078</v>
      </c>
      <c r="DV116" s="112">
        <v>129.11563079526871</v>
      </c>
      <c r="DW116" s="112">
        <v>129.3322677596903</v>
      </c>
      <c r="DX116" s="112">
        <v>127.81580900873917</v>
      </c>
      <c r="DY116" s="112">
        <v>127.0575796332636</v>
      </c>
      <c r="DZ116" s="112">
        <v>126.51598722220963</v>
      </c>
      <c r="EA116" s="112">
        <v>125.32448391789086</v>
      </c>
      <c r="EB116" s="112">
        <v>123.69970668472891</v>
      </c>
    </row>
    <row r="117" spans="1:132" x14ac:dyDescent="0.35">
      <c r="A117" s="112" t="s">
        <v>131</v>
      </c>
      <c r="B117" s="113"/>
      <c r="C117" s="112">
        <v>197.40235703655514</v>
      </c>
      <c r="D117" s="112">
        <v>195.12288409156031</v>
      </c>
      <c r="E117" s="112">
        <v>192.61546385206594</v>
      </c>
      <c r="F117" s="112">
        <v>192.159569263067</v>
      </c>
      <c r="G117" s="112">
        <v>186.00499231158085</v>
      </c>
      <c r="H117" s="112">
        <v>179.85041536009476</v>
      </c>
      <c r="I117" s="112">
        <v>174.835574881106</v>
      </c>
      <c r="J117" s="112">
        <v>170.04868169661682</v>
      </c>
      <c r="K117" s="112">
        <v>162.98231556713276</v>
      </c>
      <c r="L117" s="112">
        <v>159.33515885514095</v>
      </c>
      <c r="M117" s="112">
        <v>160.47489532763842</v>
      </c>
      <c r="N117" s="112">
        <v>155.23210755415019</v>
      </c>
      <c r="O117" s="112">
        <v>152.04084543115738</v>
      </c>
      <c r="P117" s="112">
        <v>147.70984683566715</v>
      </c>
      <c r="Q117" s="112">
        <v>142.23911176767947</v>
      </c>
      <c r="R117" s="112">
        <v>140.41553341168358</v>
      </c>
      <c r="S117" s="112">
        <v>139.27579693918614</v>
      </c>
      <c r="T117" s="112">
        <v>138.36400776118825</v>
      </c>
      <c r="U117" s="112">
        <v>136.54042940519233</v>
      </c>
      <c r="V117" s="112">
        <v>134.03300916569799</v>
      </c>
      <c r="W117" s="112">
        <v>135.40069293269488</v>
      </c>
      <c r="X117" s="112">
        <v>135.40069293269488</v>
      </c>
      <c r="Y117" s="112">
        <v>133.57711457669902</v>
      </c>
      <c r="Z117" s="112">
        <v>135.62864022719438</v>
      </c>
      <c r="AA117" s="112">
        <v>139.50374423368564</v>
      </c>
      <c r="AB117" s="112">
        <v>138.81990235018719</v>
      </c>
      <c r="AC117" s="112">
        <v>139.95963882268464</v>
      </c>
      <c r="AD117" s="112">
        <v>142.01116447317997</v>
      </c>
      <c r="AE117" s="112">
        <v>143.60679553467639</v>
      </c>
      <c r="AF117" s="112">
        <v>143.60679553467639</v>
      </c>
      <c r="AG117" s="112">
        <v>143.60679553467639</v>
      </c>
      <c r="AH117" s="112">
        <v>144.51858471267434</v>
      </c>
      <c r="AI117" s="112">
        <v>145.20242659617281</v>
      </c>
      <c r="AJ117" s="112">
        <v>189.48866247054858</v>
      </c>
      <c r="AK117" s="112">
        <v>192.14918971272476</v>
      </c>
      <c r="AL117" s="112">
        <v>196.58340178301842</v>
      </c>
      <c r="AM117" s="112">
        <v>200.42638557727292</v>
      </c>
      <c r="AN117" s="112">
        <v>204.26936937152743</v>
      </c>
      <c r="AO117" s="112">
        <v>207.81673902776231</v>
      </c>
      <c r="AP117" s="112">
        <v>210.4772662699385</v>
      </c>
      <c r="AQ117" s="112">
        <v>213.72902178815383</v>
      </c>
      <c r="AR117" s="112">
        <v>220.8237611006237</v>
      </c>
      <c r="AS117" s="112">
        <v>224.96235903289778</v>
      </c>
      <c r="AT117" s="112">
        <v>229.39657110319141</v>
      </c>
      <c r="AU117" s="112">
        <v>235.01323972556335</v>
      </c>
      <c r="AV117" s="112">
        <v>244.76850628020941</v>
      </c>
      <c r="AW117" s="112">
        <v>251.86324559267922</v>
      </c>
      <c r="AX117" s="112">
        <v>266.34833835563842</v>
      </c>
      <c r="AY117" s="112">
        <v>281.12904525661725</v>
      </c>
      <c r="AZ117" s="112">
        <v>288.81501284512626</v>
      </c>
      <c r="BA117" s="112">
        <v>291.77115422532205</v>
      </c>
      <c r="BB117" s="112">
        <v>293.84045319145906</v>
      </c>
      <c r="BC117" s="112">
        <v>290.88431181126333</v>
      </c>
      <c r="BD117" s="112">
        <v>288.81501284512626</v>
      </c>
      <c r="BE117" s="112">
        <v>287.63255629304797</v>
      </c>
      <c r="BF117" s="112">
        <v>291.1799259492829</v>
      </c>
      <c r="BG117" s="112">
        <v>292.65799663938077</v>
      </c>
      <c r="BH117" s="112">
        <v>290.29308353522418</v>
      </c>
      <c r="BI117" s="112">
        <v>293.84045319145906</v>
      </c>
      <c r="BJ117" s="112">
        <v>293.84045319145906</v>
      </c>
      <c r="BK117" s="112">
        <v>288.81501284512626</v>
      </c>
      <c r="BL117" s="112">
        <v>283.49395836077389</v>
      </c>
      <c r="BM117" s="112">
        <v>279.35536042849986</v>
      </c>
      <c r="BN117" s="112">
        <v>273.73869180612792</v>
      </c>
      <c r="BO117" s="112">
        <v>271.07816456395176</v>
      </c>
      <c r="BP117" s="112">
        <v>267.23518076969719</v>
      </c>
      <c r="BQ117" s="112">
        <v>259.84482731920781</v>
      </c>
      <c r="BR117" s="112">
        <v>256.88868593901202</v>
      </c>
      <c r="BS117" s="112">
        <v>252.75008800673797</v>
      </c>
      <c r="BT117" s="112">
        <v>247.13341938436602</v>
      </c>
      <c r="BU117" s="112">
        <v>243.29043559011149</v>
      </c>
      <c r="BV117" s="112">
        <v>240.92552248595484</v>
      </c>
      <c r="BW117" s="112">
        <v>240.03868007189618</v>
      </c>
      <c r="BX117" s="112">
        <v>241.51675076199407</v>
      </c>
      <c r="BY117" s="112">
        <v>246.24657697030725</v>
      </c>
      <c r="BZ117" s="112">
        <v>251.27201731664007</v>
      </c>
      <c r="CA117" s="112">
        <v>252.45447386871834</v>
      </c>
      <c r="CB117" s="112">
        <v>253.34131628277709</v>
      </c>
      <c r="CC117" s="112">
        <v>257.18430007703159</v>
      </c>
      <c r="CD117" s="112">
        <v>258.66237076712952</v>
      </c>
      <c r="CE117" s="112">
        <v>258.66237076712952</v>
      </c>
      <c r="CF117" s="112">
        <v>262.20974042336439</v>
      </c>
      <c r="CG117" s="112">
        <v>264.87026766554061</v>
      </c>
      <c r="CH117" s="112">
        <v>267.53079490771677</v>
      </c>
      <c r="CI117" s="112">
        <v>270.4869362879125</v>
      </c>
      <c r="CJ117" s="112">
        <v>201.03910298323717</v>
      </c>
      <c r="CK117" s="112">
        <v>203.6387465562963</v>
      </c>
      <c r="CL117" s="112">
        <v>204.72193137840426</v>
      </c>
      <c r="CM117" s="112">
        <v>206.23839012935537</v>
      </c>
      <c r="CN117" s="112">
        <v>206.45502709377698</v>
      </c>
      <c r="CO117" s="112">
        <v>207.75484888030653</v>
      </c>
      <c r="CP117" s="112">
        <v>209.0546706668361</v>
      </c>
      <c r="CQ117" s="112">
        <v>211.65431423989517</v>
      </c>
      <c r="CR117" s="112">
        <v>214.90386870621907</v>
      </c>
      <c r="CS117" s="112">
        <v>216.85360138601337</v>
      </c>
      <c r="CT117" s="112">
        <v>217.72014924369975</v>
      </c>
      <c r="CU117" s="112">
        <v>219.66988192349407</v>
      </c>
      <c r="CV117" s="112">
        <v>222.48616246097478</v>
      </c>
      <c r="CW117" s="112">
        <v>226.38562782056346</v>
      </c>
      <c r="CX117" s="112">
        <v>231.15164103783846</v>
      </c>
      <c r="CY117" s="112">
        <v>236.35092818395665</v>
      </c>
      <c r="CZ117" s="112">
        <v>239.81711961470214</v>
      </c>
      <c r="DA117" s="112">
        <v>242.63340015218276</v>
      </c>
      <c r="DB117" s="112">
        <v>241.55021533007488</v>
      </c>
      <c r="DC117" s="112">
        <v>241.76685229449646</v>
      </c>
      <c r="DD117" s="112">
        <v>244.14985890313395</v>
      </c>
      <c r="DE117" s="112">
        <v>242.8500371166044</v>
      </c>
      <c r="DF117" s="112">
        <v>238.30066086375098</v>
      </c>
      <c r="DG117" s="112">
        <v>237.00083907722149</v>
      </c>
      <c r="DH117" s="112">
        <v>237.00083907722149</v>
      </c>
      <c r="DI117" s="112">
        <v>234.61783246858394</v>
      </c>
      <c r="DJ117" s="112">
        <v>233.75128461089756</v>
      </c>
      <c r="DK117" s="112">
        <v>233.75128461089756</v>
      </c>
      <c r="DL117" s="112">
        <v>237.21747604164301</v>
      </c>
      <c r="DM117" s="112">
        <v>236.56756514837826</v>
      </c>
      <c r="DN117" s="112">
        <v>234.83446943300549</v>
      </c>
      <c r="DO117" s="112">
        <v>236.35092818395665</v>
      </c>
      <c r="DP117" s="112">
        <v>238.08402389932937</v>
      </c>
      <c r="DQ117" s="112">
        <v>247.83268729830107</v>
      </c>
      <c r="DR117" s="112">
        <v>254.33179623094878</v>
      </c>
      <c r="DS117" s="112">
        <v>254.76507015979197</v>
      </c>
      <c r="DT117" s="112">
        <v>255.84825498189991</v>
      </c>
      <c r="DU117" s="112">
        <v>256.06489194632155</v>
      </c>
      <c r="DV117" s="112">
        <v>258.23126159053743</v>
      </c>
      <c r="DW117" s="112">
        <v>258.66453551938059</v>
      </c>
      <c r="DX117" s="112">
        <v>255.63161801747833</v>
      </c>
      <c r="DY117" s="112">
        <v>254.1151592665272</v>
      </c>
      <c r="DZ117" s="112">
        <v>253.03197444441926</v>
      </c>
      <c r="EA117" s="112">
        <v>250.64896783578172</v>
      </c>
      <c r="EB117" s="112">
        <v>247.39941336945782</v>
      </c>
    </row>
    <row r="118" spans="1:132" x14ac:dyDescent="0.35">
      <c r="A118" s="114" t="s">
        <v>132</v>
      </c>
      <c r="B118" s="115"/>
      <c r="C118" s="114">
        <v>49.350589259138786</v>
      </c>
      <c r="D118" s="114">
        <v>48.780721022890077</v>
      </c>
      <c r="E118" s="114">
        <v>48.153865963016486</v>
      </c>
      <c r="F118" s="114">
        <v>48.03989231576675</v>
      </c>
      <c r="G118" s="114">
        <v>46.501248077895212</v>
      </c>
      <c r="H118" s="114">
        <v>44.962603840023689</v>
      </c>
      <c r="I118" s="114">
        <v>43.7088937202765</v>
      </c>
      <c r="J118" s="114">
        <v>42.512170424154206</v>
      </c>
      <c r="K118" s="114">
        <v>40.74557889178319</v>
      </c>
      <c r="L118" s="114">
        <v>39.833789713785237</v>
      </c>
      <c r="M118" s="114">
        <v>40.118723831909605</v>
      </c>
      <c r="N118" s="114">
        <v>38.808026888537547</v>
      </c>
      <c r="O118" s="114">
        <v>38.010211357789345</v>
      </c>
      <c r="P118" s="114">
        <v>36.927461708916788</v>
      </c>
      <c r="Q118" s="114">
        <v>35.559777941919869</v>
      </c>
      <c r="R118" s="114">
        <v>35.103883352920896</v>
      </c>
      <c r="S118" s="114">
        <v>34.818949234796534</v>
      </c>
      <c r="T118" s="114">
        <v>34.591001940297062</v>
      </c>
      <c r="U118" s="114">
        <v>34.135107351298082</v>
      </c>
      <c r="V118" s="114">
        <v>33.508252291424498</v>
      </c>
      <c r="W118" s="114">
        <v>33.85017323317372</v>
      </c>
      <c r="X118" s="114">
        <v>33.85017323317372</v>
      </c>
      <c r="Y118" s="114">
        <v>33.394278644174754</v>
      </c>
      <c r="Z118" s="114">
        <v>33.907160056798595</v>
      </c>
      <c r="AA118" s="114">
        <v>34.875936058421409</v>
      </c>
      <c r="AB118" s="114">
        <v>34.704975587546798</v>
      </c>
      <c r="AC118" s="114">
        <v>34.98990970567116</v>
      </c>
      <c r="AD118" s="114">
        <v>35.502791118294994</v>
      </c>
      <c r="AE118" s="114">
        <v>35.901698883669098</v>
      </c>
      <c r="AF118" s="114">
        <v>35.901698883669098</v>
      </c>
      <c r="AG118" s="114">
        <v>35.901698883669098</v>
      </c>
      <c r="AH118" s="114">
        <v>36.129646178168585</v>
      </c>
      <c r="AI118" s="114">
        <v>36.300606649043203</v>
      </c>
      <c r="AJ118" s="114">
        <v>47.372165617637144</v>
      </c>
      <c r="AK118" s="114">
        <v>48.037297428181191</v>
      </c>
      <c r="AL118" s="114">
        <v>49.145850445754604</v>
      </c>
      <c r="AM118" s="114">
        <v>50.106596394318231</v>
      </c>
      <c r="AN118" s="114">
        <v>51.067342342881858</v>
      </c>
      <c r="AO118" s="114">
        <v>51.954184756940577</v>
      </c>
      <c r="AP118" s="114">
        <v>52.619316567484624</v>
      </c>
      <c r="AQ118" s="114">
        <v>53.432255447038457</v>
      </c>
      <c r="AR118" s="114">
        <v>55.205940275155925</v>
      </c>
      <c r="AS118" s="114">
        <v>56.240589758224445</v>
      </c>
      <c r="AT118" s="114">
        <v>57.349142775797851</v>
      </c>
      <c r="AU118" s="114">
        <v>58.753309931390838</v>
      </c>
      <c r="AV118" s="114">
        <v>61.192126570052352</v>
      </c>
      <c r="AW118" s="114">
        <v>62.965811398169805</v>
      </c>
      <c r="AX118" s="114">
        <v>66.587084588909605</v>
      </c>
      <c r="AY118" s="114">
        <v>70.282261314154312</v>
      </c>
      <c r="AZ118" s="114">
        <v>72.203753211281565</v>
      </c>
      <c r="BA118" s="114">
        <v>72.942788556330513</v>
      </c>
      <c r="BB118" s="114">
        <v>73.460113297864766</v>
      </c>
      <c r="BC118" s="114">
        <v>72.721077952815833</v>
      </c>
      <c r="BD118" s="114">
        <v>72.203753211281565</v>
      </c>
      <c r="BE118" s="114">
        <v>71.908139073261992</v>
      </c>
      <c r="BF118" s="114">
        <v>72.794981487320726</v>
      </c>
      <c r="BG118" s="114">
        <v>73.164499159845192</v>
      </c>
      <c r="BH118" s="114">
        <v>72.573270883806046</v>
      </c>
      <c r="BI118" s="114">
        <v>73.460113297864766</v>
      </c>
      <c r="BJ118" s="114">
        <v>73.460113297864766</v>
      </c>
      <c r="BK118" s="114">
        <v>72.203753211281565</v>
      </c>
      <c r="BL118" s="114">
        <v>70.873489590193472</v>
      </c>
      <c r="BM118" s="114">
        <v>69.838840107124966</v>
      </c>
      <c r="BN118" s="114">
        <v>68.434672951531979</v>
      </c>
      <c r="BO118" s="114">
        <v>67.76954114098794</v>
      </c>
      <c r="BP118" s="114">
        <v>66.808795192424299</v>
      </c>
      <c r="BQ118" s="114">
        <v>64.961206829801952</v>
      </c>
      <c r="BR118" s="114">
        <v>64.222171484753005</v>
      </c>
      <c r="BS118" s="114">
        <v>63.187522001684492</v>
      </c>
      <c r="BT118" s="114">
        <v>61.783354846091505</v>
      </c>
      <c r="BU118" s="114">
        <v>60.822608897527871</v>
      </c>
      <c r="BV118" s="114">
        <v>60.231380621488711</v>
      </c>
      <c r="BW118" s="114">
        <v>60.009670017974045</v>
      </c>
      <c r="BX118" s="114">
        <v>60.379187690498519</v>
      </c>
      <c r="BY118" s="114">
        <v>61.561644242576811</v>
      </c>
      <c r="BZ118" s="114">
        <v>62.818004329160019</v>
      </c>
      <c r="CA118" s="114">
        <v>63.113618467179585</v>
      </c>
      <c r="CB118" s="114">
        <v>63.335329070694272</v>
      </c>
      <c r="CC118" s="114">
        <v>64.296075019257898</v>
      </c>
      <c r="CD118" s="114">
        <v>64.665592691782379</v>
      </c>
      <c r="CE118" s="114">
        <v>64.665592691782379</v>
      </c>
      <c r="CF118" s="114">
        <v>65.552435105841099</v>
      </c>
      <c r="CG118" s="114">
        <v>66.217566916385152</v>
      </c>
      <c r="CH118" s="114">
        <v>66.882698726929192</v>
      </c>
      <c r="CI118" s="114">
        <v>67.621734071978125</v>
      </c>
      <c r="CJ118" s="114">
        <v>50.259775745809293</v>
      </c>
      <c r="CK118" s="114">
        <v>50.909686639074074</v>
      </c>
      <c r="CL118" s="114">
        <v>51.180482844601066</v>
      </c>
      <c r="CM118" s="114">
        <v>51.559597532338842</v>
      </c>
      <c r="CN118" s="114">
        <v>51.613756773444244</v>
      </c>
      <c r="CO118" s="114">
        <v>51.938712220076631</v>
      </c>
      <c r="CP118" s="114">
        <v>52.263667666709026</v>
      </c>
      <c r="CQ118" s="114">
        <v>52.913578559973793</v>
      </c>
      <c r="CR118" s="114">
        <v>53.725967176554768</v>
      </c>
      <c r="CS118" s="114">
        <v>54.213400346503342</v>
      </c>
      <c r="CT118" s="114">
        <v>54.430037310924938</v>
      </c>
      <c r="CU118" s="114">
        <v>54.917470480873519</v>
      </c>
      <c r="CV118" s="114">
        <v>55.621540615243696</v>
      </c>
      <c r="CW118" s="114">
        <v>56.596406955140864</v>
      </c>
      <c r="CX118" s="114">
        <v>57.787910259459615</v>
      </c>
      <c r="CY118" s="114">
        <v>59.087732045989164</v>
      </c>
      <c r="CZ118" s="114">
        <v>59.954279903675534</v>
      </c>
      <c r="DA118" s="114">
        <v>60.65835003804569</v>
      </c>
      <c r="DB118" s="114">
        <v>60.387553832518719</v>
      </c>
      <c r="DC118" s="114">
        <v>60.441713073624115</v>
      </c>
      <c r="DD118" s="114">
        <v>61.037464725783487</v>
      </c>
      <c r="DE118" s="114">
        <v>60.712509279151099</v>
      </c>
      <c r="DF118" s="114">
        <v>59.575165215937744</v>
      </c>
      <c r="DG118" s="114">
        <v>59.250209769305371</v>
      </c>
      <c r="DH118" s="114">
        <v>59.250209769305371</v>
      </c>
      <c r="DI118" s="114">
        <v>58.654458117145985</v>
      </c>
      <c r="DJ118" s="114">
        <v>58.437821152724389</v>
      </c>
      <c r="DK118" s="114">
        <v>58.437821152724389</v>
      </c>
      <c r="DL118" s="114">
        <v>59.304369010410753</v>
      </c>
      <c r="DM118" s="114">
        <v>59.141891287094566</v>
      </c>
      <c r="DN118" s="114">
        <v>58.708617358251374</v>
      </c>
      <c r="DO118" s="114">
        <v>59.087732045989164</v>
      </c>
      <c r="DP118" s="114">
        <v>59.521005974832342</v>
      </c>
      <c r="DQ118" s="114">
        <v>61.958171824575267</v>
      </c>
      <c r="DR118" s="114">
        <v>63.582949057737196</v>
      </c>
      <c r="DS118" s="114">
        <v>63.691267539947994</v>
      </c>
      <c r="DT118" s="114">
        <v>63.962063745474978</v>
      </c>
      <c r="DU118" s="114">
        <v>64.016222986580388</v>
      </c>
      <c r="DV118" s="114">
        <v>64.557815397634357</v>
      </c>
      <c r="DW118" s="114">
        <v>64.666133879845148</v>
      </c>
      <c r="DX118" s="114">
        <v>63.907904504369583</v>
      </c>
      <c r="DY118" s="114">
        <v>63.5287898166318</v>
      </c>
      <c r="DZ118" s="114">
        <v>63.257993611104816</v>
      </c>
      <c r="EA118" s="114">
        <v>62.66224195894543</v>
      </c>
      <c r="EB118" s="114">
        <v>61.849853342364455</v>
      </c>
    </row>
    <row r="119" spans="1:132" x14ac:dyDescent="0.35">
      <c r="A119" s="114" t="s">
        <v>133</v>
      </c>
      <c r="B119" s="115"/>
      <c r="C119" s="114">
        <v>98.701178518277572</v>
      </c>
      <c r="D119" s="114">
        <v>97.561442045780154</v>
      </c>
      <c r="E119" s="114">
        <v>96.307731926032972</v>
      </c>
      <c r="F119" s="114">
        <v>96.079784631533499</v>
      </c>
      <c r="G119" s="114">
        <v>93.002496155790425</v>
      </c>
      <c r="H119" s="114">
        <v>89.925207680047379</v>
      </c>
      <c r="I119" s="114">
        <v>87.417787440552999</v>
      </c>
      <c r="J119" s="114">
        <v>85.024340848308412</v>
      </c>
      <c r="K119" s="114">
        <v>81.491157783566379</v>
      </c>
      <c r="L119" s="114">
        <v>79.667579427570473</v>
      </c>
      <c r="M119" s="114">
        <v>80.237447663819211</v>
      </c>
      <c r="N119" s="114">
        <v>77.616053777075095</v>
      </c>
      <c r="O119" s="114">
        <v>76.02042271557869</v>
      </c>
      <c r="P119" s="114">
        <v>73.854923417833575</v>
      </c>
      <c r="Q119" s="114">
        <v>71.119555883839737</v>
      </c>
      <c r="R119" s="114">
        <v>70.207766705841792</v>
      </c>
      <c r="S119" s="114">
        <v>69.637898469593068</v>
      </c>
      <c r="T119" s="114">
        <v>69.182003880594124</v>
      </c>
      <c r="U119" s="114">
        <v>68.270214702596164</v>
      </c>
      <c r="V119" s="114">
        <v>67.016504582848995</v>
      </c>
      <c r="W119" s="114">
        <v>67.70034646634744</v>
      </c>
      <c r="X119" s="114">
        <v>67.70034646634744</v>
      </c>
      <c r="Y119" s="114">
        <v>66.788557288349509</v>
      </c>
      <c r="Z119" s="114">
        <v>67.814320113597191</v>
      </c>
      <c r="AA119" s="114">
        <v>69.751872116842819</v>
      </c>
      <c r="AB119" s="114">
        <v>69.409951175093596</v>
      </c>
      <c r="AC119" s="114">
        <v>69.979819411342319</v>
      </c>
      <c r="AD119" s="114">
        <v>71.005582236589987</v>
      </c>
      <c r="AE119" s="114">
        <v>71.803397767338197</v>
      </c>
      <c r="AF119" s="114">
        <v>71.803397767338197</v>
      </c>
      <c r="AG119" s="114">
        <v>71.803397767338197</v>
      </c>
      <c r="AH119" s="114">
        <v>72.25929235633717</v>
      </c>
      <c r="AI119" s="114">
        <v>72.601213298086407</v>
      </c>
      <c r="AJ119" s="114">
        <v>94.744331235274288</v>
      </c>
      <c r="AK119" s="114">
        <v>96.074594856362381</v>
      </c>
      <c r="AL119" s="114">
        <v>98.291700891509208</v>
      </c>
      <c r="AM119" s="114">
        <v>100.21319278863646</v>
      </c>
      <c r="AN119" s="114">
        <v>102.13468468576372</v>
      </c>
      <c r="AO119" s="114">
        <v>103.90836951388115</v>
      </c>
      <c r="AP119" s="114">
        <v>105.23863313496925</v>
      </c>
      <c r="AQ119" s="114">
        <v>106.86451089407691</v>
      </c>
      <c r="AR119" s="114">
        <v>110.41188055031185</v>
      </c>
      <c r="AS119" s="114">
        <v>112.48117951644889</v>
      </c>
      <c r="AT119" s="114">
        <v>114.6982855515957</v>
      </c>
      <c r="AU119" s="114">
        <v>117.50661986278168</v>
      </c>
      <c r="AV119" s="114">
        <v>122.3842531401047</v>
      </c>
      <c r="AW119" s="114">
        <v>125.93162279633961</v>
      </c>
      <c r="AX119" s="114">
        <v>133.17416917781921</v>
      </c>
      <c r="AY119" s="114">
        <v>140.56452262830862</v>
      </c>
      <c r="AZ119" s="114">
        <v>144.40750642256313</v>
      </c>
      <c r="BA119" s="114">
        <v>145.88557711266103</v>
      </c>
      <c r="BB119" s="114">
        <v>146.92022659572953</v>
      </c>
      <c r="BC119" s="114">
        <v>145.44215590563167</v>
      </c>
      <c r="BD119" s="114">
        <v>144.40750642256313</v>
      </c>
      <c r="BE119" s="114">
        <v>143.81627814652398</v>
      </c>
      <c r="BF119" s="114">
        <v>145.58996297464145</v>
      </c>
      <c r="BG119" s="114">
        <v>146.32899831969038</v>
      </c>
      <c r="BH119" s="114">
        <v>145.14654176761209</v>
      </c>
      <c r="BI119" s="114">
        <v>146.92022659572953</v>
      </c>
      <c r="BJ119" s="114">
        <v>146.92022659572953</v>
      </c>
      <c r="BK119" s="114">
        <v>144.40750642256313</v>
      </c>
      <c r="BL119" s="114">
        <v>141.74697918038694</v>
      </c>
      <c r="BM119" s="114">
        <v>139.67768021424993</v>
      </c>
      <c r="BN119" s="114">
        <v>136.86934590306396</v>
      </c>
      <c r="BO119" s="114">
        <v>135.53908228197588</v>
      </c>
      <c r="BP119" s="114">
        <v>133.6175903848486</v>
      </c>
      <c r="BQ119" s="114">
        <v>129.9224136596039</v>
      </c>
      <c r="BR119" s="114">
        <v>128.44434296950601</v>
      </c>
      <c r="BS119" s="114">
        <v>126.37504400336898</v>
      </c>
      <c r="BT119" s="114">
        <v>123.56670969218301</v>
      </c>
      <c r="BU119" s="114">
        <v>121.64521779505574</v>
      </c>
      <c r="BV119" s="114">
        <v>120.46276124297742</v>
      </c>
      <c r="BW119" s="114">
        <v>120.01934003594809</v>
      </c>
      <c r="BX119" s="114">
        <v>120.75837538099704</v>
      </c>
      <c r="BY119" s="114">
        <v>123.12328848515362</v>
      </c>
      <c r="BZ119" s="114">
        <v>125.63600865832004</v>
      </c>
      <c r="CA119" s="114">
        <v>126.22723693435917</v>
      </c>
      <c r="CB119" s="114">
        <v>126.67065814138854</v>
      </c>
      <c r="CC119" s="114">
        <v>128.5921500385158</v>
      </c>
      <c r="CD119" s="114">
        <v>129.33118538356476</v>
      </c>
      <c r="CE119" s="114">
        <v>129.33118538356476</v>
      </c>
      <c r="CF119" s="114">
        <v>131.1048702116822</v>
      </c>
      <c r="CG119" s="114">
        <v>132.4351338327703</v>
      </c>
      <c r="CH119" s="114">
        <v>133.76539745385838</v>
      </c>
      <c r="CI119" s="114">
        <v>135.24346814395625</v>
      </c>
      <c r="CJ119" s="114">
        <v>100.51955149161859</v>
      </c>
      <c r="CK119" s="114">
        <v>101.81937327814815</v>
      </c>
      <c r="CL119" s="114">
        <v>102.36096568920213</v>
      </c>
      <c r="CM119" s="114">
        <v>103.11919506467768</v>
      </c>
      <c r="CN119" s="114">
        <v>103.22751354688849</v>
      </c>
      <c r="CO119" s="114">
        <v>103.87742444015326</v>
      </c>
      <c r="CP119" s="114">
        <v>104.52733533341805</v>
      </c>
      <c r="CQ119" s="114">
        <v>105.82715711994759</v>
      </c>
      <c r="CR119" s="114">
        <v>107.45193435310954</v>
      </c>
      <c r="CS119" s="114">
        <v>108.42680069300668</v>
      </c>
      <c r="CT119" s="114">
        <v>108.86007462184988</v>
      </c>
      <c r="CU119" s="114">
        <v>109.83494096174704</v>
      </c>
      <c r="CV119" s="114">
        <v>111.24308123048739</v>
      </c>
      <c r="CW119" s="114">
        <v>113.19281391028173</v>
      </c>
      <c r="CX119" s="114">
        <v>115.57582051891923</v>
      </c>
      <c r="CY119" s="114">
        <v>118.17546409197833</v>
      </c>
      <c r="CZ119" s="114">
        <v>119.90855980735107</v>
      </c>
      <c r="DA119" s="114">
        <v>121.31670007609138</v>
      </c>
      <c r="DB119" s="114">
        <v>120.77510766503744</v>
      </c>
      <c r="DC119" s="114">
        <v>120.88342614724823</v>
      </c>
      <c r="DD119" s="114">
        <v>122.07492945156697</v>
      </c>
      <c r="DE119" s="114">
        <v>121.4250185583022</v>
      </c>
      <c r="DF119" s="114">
        <v>119.15033043187549</v>
      </c>
      <c r="DG119" s="114">
        <v>118.50041953861074</v>
      </c>
      <c r="DH119" s="114">
        <v>118.50041953861074</v>
      </c>
      <c r="DI119" s="114">
        <v>117.30891623429197</v>
      </c>
      <c r="DJ119" s="114">
        <v>116.87564230544878</v>
      </c>
      <c r="DK119" s="114">
        <v>116.87564230544878</v>
      </c>
      <c r="DL119" s="114">
        <v>118.60873802082151</v>
      </c>
      <c r="DM119" s="114">
        <v>118.28378257418913</v>
      </c>
      <c r="DN119" s="114">
        <v>117.41723471650275</v>
      </c>
      <c r="DO119" s="114">
        <v>118.17546409197833</v>
      </c>
      <c r="DP119" s="114">
        <v>119.04201194966468</v>
      </c>
      <c r="DQ119" s="114">
        <v>123.91634364915053</v>
      </c>
      <c r="DR119" s="114">
        <v>127.16589811547439</v>
      </c>
      <c r="DS119" s="114">
        <v>127.38253507989599</v>
      </c>
      <c r="DT119" s="114">
        <v>127.92412749094996</v>
      </c>
      <c r="DU119" s="114">
        <v>128.03244597316078</v>
      </c>
      <c r="DV119" s="114">
        <v>129.11563079526871</v>
      </c>
      <c r="DW119" s="114">
        <v>129.3322677596903</v>
      </c>
      <c r="DX119" s="114">
        <v>127.81580900873917</v>
      </c>
      <c r="DY119" s="114">
        <v>127.0575796332636</v>
      </c>
      <c r="DZ119" s="114">
        <v>126.51598722220963</v>
      </c>
      <c r="EA119" s="114">
        <v>125.32448391789086</v>
      </c>
      <c r="EB119" s="114">
        <v>123.69970668472891</v>
      </c>
    </row>
    <row r="120" spans="1:132" x14ac:dyDescent="0.35">
      <c r="A120" s="114" t="s">
        <v>134</v>
      </c>
      <c r="B120" s="115"/>
      <c r="C120" s="114">
        <v>0</v>
      </c>
      <c r="D120" s="114">
        <v>0</v>
      </c>
      <c r="E120" s="114">
        <v>0</v>
      </c>
      <c r="F120" s="114">
        <v>0</v>
      </c>
      <c r="G120" s="114">
        <v>0</v>
      </c>
      <c r="H120" s="114">
        <v>0</v>
      </c>
      <c r="I120" s="114">
        <v>0</v>
      </c>
      <c r="J120" s="114">
        <v>0</v>
      </c>
      <c r="K120" s="114">
        <v>0</v>
      </c>
      <c r="L120" s="114">
        <v>0</v>
      </c>
      <c r="M120" s="114">
        <v>0</v>
      </c>
      <c r="N120" s="114">
        <v>0</v>
      </c>
      <c r="O120" s="114">
        <v>0</v>
      </c>
      <c r="P120" s="114">
        <v>0</v>
      </c>
      <c r="Q120" s="114">
        <v>0</v>
      </c>
      <c r="R120" s="114">
        <v>0</v>
      </c>
      <c r="S120" s="114">
        <v>0</v>
      </c>
      <c r="T120" s="114">
        <v>0</v>
      </c>
      <c r="U120" s="114">
        <v>0</v>
      </c>
      <c r="V120" s="114">
        <v>0</v>
      </c>
      <c r="W120" s="114">
        <v>0</v>
      </c>
      <c r="X120" s="114">
        <v>0</v>
      </c>
      <c r="Y120" s="114">
        <v>0</v>
      </c>
      <c r="Z120" s="114">
        <v>0</v>
      </c>
      <c r="AA120" s="114">
        <v>0</v>
      </c>
      <c r="AB120" s="114">
        <v>0</v>
      </c>
      <c r="AC120" s="114">
        <v>0</v>
      </c>
      <c r="AD120" s="114">
        <v>0</v>
      </c>
      <c r="AE120" s="114">
        <v>0</v>
      </c>
      <c r="AF120" s="114">
        <v>0</v>
      </c>
      <c r="AG120" s="114">
        <v>0</v>
      </c>
      <c r="AH120" s="114">
        <v>0</v>
      </c>
      <c r="AI120" s="114">
        <v>0</v>
      </c>
      <c r="AJ120" s="114">
        <v>0</v>
      </c>
      <c r="AK120" s="114">
        <v>0</v>
      </c>
      <c r="AL120" s="114">
        <v>0</v>
      </c>
      <c r="AM120" s="114">
        <v>0</v>
      </c>
      <c r="AN120" s="114">
        <v>0</v>
      </c>
      <c r="AO120" s="114">
        <v>0</v>
      </c>
      <c r="AP120" s="114">
        <v>0</v>
      </c>
      <c r="AQ120" s="114">
        <v>0</v>
      </c>
      <c r="AR120" s="114">
        <v>0</v>
      </c>
      <c r="AS120" s="114">
        <v>0</v>
      </c>
      <c r="AT120" s="114">
        <v>0</v>
      </c>
      <c r="AU120" s="114">
        <v>0</v>
      </c>
      <c r="AV120" s="114">
        <v>0</v>
      </c>
      <c r="AW120" s="114">
        <v>0</v>
      </c>
      <c r="AX120" s="114">
        <v>0</v>
      </c>
      <c r="AY120" s="114">
        <v>0</v>
      </c>
      <c r="AZ120" s="114">
        <v>0</v>
      </c>
      <c r="BA120" s="114">
        <v>0</v>
      </c>
      <c r="BB120" s="114">
        <v>0</v>
      </c>
      <c r="BC120" s="114">
        <v>0</v>
      </c>
      <c r="BD120" s="114">
        <v>0</v>
      </c>
      <c r="BE120" s="114">
        <v>0</v>
      </c>
      <c r="BF120" s="114">
        <v>0</v>
      </c>
      <c r="BG120" s="114">
        <v>0</v>
      </c>
      <c r="BH120" s="114">
        <v>0</v>
      </c>
      <c r="BI120" s="114">
        <v>0</v>
      </c>
      <c r="BJ120" s="114">
        <v>0</v>
      </c>
      <c r="BK120" s="114">
        <v>0</v>
      </c>
      <c r="BL120" s="114">
        <v>0</v>
      </c>
      <c r="BM120" s="114">
        <v>0</v>
      </c>
      <c r="BN120" s="114">
        <v>0</v>
      </c>
      <c r="BO120" s="114">
        <v>0</v>
      </c>
      <c r="BP120" s="114">
        <v>0</v>
      </c>
      <c r="BQ120" s="114">
        <v>0</v>
      </c>
      <c r="BR120" s="114">
        <v>0</v>
      </c>
      <c r="BS120" s="114">
        <v>0</v>
      </c>
      <c r="BT120" s="114">
        <v>0</v>
      </c>
      <c r="BU120" s="114">
        <v>0</v>
      </c>
      <c r="BV120" s="114">
        <v>0</v>
      </c>
      <c r="BW120" s="114">
        <v>0</v>
      </c>
      <c r="BX120" s="114">
        <v>0</v>
      </c>
      <c r="BY120" s="114">
        <v>0</v>
      </c>
      <c r="BZ120" s="114">
        <v>0</v>
      </c>
      <c r="CA120" s="114">
        <v>0</v>
      </c>
      <c r="CB120" s="114">
        <v>0</v>
      </c>
      <c r="CC120" s="114">
        <v>0</v>
      </c>
      <c r="CD120" s="114">
        <v>0</v>
      </c>
      <c r="CE120" s="114">
        <v>0</v>
      </c>
      <c r="CF120" s="114">
        <v>0</v>
      </c>
      <c r="CG120" s="114">
        <v>0</v>
      </c>
      <c r="CH120" s="114">
        <v>0</v>
      </c>
      <c r="CI120" s="114">
        <v>0</v>
      </c>
      <c r="CJ120" s="114">
        <v>0</v>
      </c>
      <c r="CK120" s="114">
        <v>0</v>
      </c>
      <c r="CL120" s="114">
        <v>0</v>
      </c>
      <c r="CM120" s="114">
        <v>0</v>
      </c>
      <c r="CN120" s="114">
        <v>0</v>
      </c>
      <c r="CO120" s="114">
        <v>0</v>
      </c>
      <c r="CP120" s="114">
        <v>0</v>
      </c>
      <c r="CQ120" s="114">
        <v>0</v>
      </c>
      <c r="CR120" s="114">
        <v>0</v>
      </c>
      <c r="CS120" s="114">
        <v>0</v>
      </c>
      <c r="CT120" s="114">
        <v>0</v>
      </c>
      <c r="CU120" s="114">
        <v>0</v>
      </c>
      <c r="CV120" s="114">
        <v>0</v>
      </c>
      <c r="CW120" s="114">
        <v>0</v>
      </c>
      <c r="CX120" s="114">
        <v>0</v>
      </c>
      <c r="CY120" s="114">
        <v>0</v>
      </c>
      <c r="CZ120" s="114">
        <v>0</v>
      </c>
      <c r="DA120" s="114">
        <v>0</v>
      </c>
      <c r="DB120" s="114">
        <v>0</v>
      </c>
      <c r="DC120" s="114">
        <v>0</v>
      </c>
      <c r="DD120" s="114">
        <v>0</v>
      </c>
      <c r="DE120" s="114">
        <v>0</v>
      </c>
      <c r="DF120" s="114">
        <v>0</v>
      </c>
      <c r="DG120" s="114">
        <v>0</v>
      </c>
      <c r="DH120" s="114">
        <v>0</v>
      </c>
      <c r="DI120" s="114">
        <v>0</v>
      </c>
      <c r="DJ120" s="114">
        <v>0</v>
      </c>
      <c r="DK120" s="114">
        <v>0</v>
      </c>
      <c r="DL120" s="114">
        <v>0</v>
      </c>
      <c r="DM120" s="114">
        <v>0</v>
      </c>
      <c r="DN120" s="114">
        <v>0</v>
      </c>
      <c r="DO120" s="114">
        <v>0</v>
      </c>
      <c r="DP120" s="114">
        <v>0</v>
      </c>
      <c r="DQ120" s="114">
        <v>0</v>
      </c>
      <c r="DR120" s="114">
        <v>0</v>
      </c>
      <c r="DS120" s="114">
        <v>0</v>
      </c>
      <c r="DT120" s="114">
        <v>0</v>
      </c>
      <c r="DU120" s="114">
        <v>0</v>
      </c>
      <c r="DV120" s="114">
        <v>0</v>
      </c>
      <c r="DW120" s="114">
        <v>0</v>
      </c>
      <c r="DX120" s="114">
        <v>0</v>
      </c>
      <c r="DY120" s="114">
        <v>0</v>
      </c>
      <c r="DZ120" s="114">
        <v>0</v>
      </c>
      <c r="EA120" s="114">
        <v>0</v>
      </c>
      <c r="EB120" s="114">
        <v>0</v>
      </c>
    </row>
    <row r="121" spans="1:132" x14ac:dyDescent="0.35">
      <c r="A121" s="114" t="s">
        <v>135</v>
      </c>
      <c r="B121" s="115"/>
      <c r="C121" s="114">
        <v>0</v>
      </c>
      <c r="D121" s="114">
        <v>0</v>
      </c>
      <c r="E121" s="114">
        <v>0</v>
      </c>
      <c r="F121" s="114">
        <v>0</v>
      </c>
      <c r="G121" s="114">
        <v>0</v>
      </c>
      <c r="H121" s="114">
        <v>0</v>
      </c>
      <c r="I121" s="114">
        <v>0</v>
      </c>
      <c r="J121" s="114">
        <v>0</v>
      </c>
      <c r="K121" s="114">
        <v>0</v>
      </c>
      <c r="L121" s="114">
        <v>0</v>
      </c>
      <c r="M121" s="114">
        <v>0</v>
      </c>
      <c r="N121" s="114">
        <v>0</v>
      </c>
      <c r="O121" s="114">
        <v>0</v>
      </c>
      <c r="P121" s="114">
        <v>0</v>
      </c>
      <c r="Q121" s="114">
        <v>0</v>
      </c>
      <c r="R121" s="114">
        <v>0</v>
      </c>
      <c r="S121" s="114">
        <v>0</v>
      </c>
      <c r="T121" s="114">
        <v>0</v>
      </c>
      <c r="U121" s="114">
        <v>0</v>
      </c>
      <c r="V121" s="114">
        <v>0</v>
      </c>
      <c r="W121" s="114">
        <v>0</v>
      </c>
      <c r="X121" s="114">
        <v>0</v>
      </c>
      <c r="Y121" s="114">
        <v>0</v>
      </c>
      <c r="Z121" s="114">
        <v>0</v>
      </c>
      <c r="AA121" s="114">
        <v>0</v>
      </c>
      <c r="AB121" s="114">
        <v>0</v>
      </c>
      <c r="AC121" s="114">
        <v>0</v>
      </c>
      <c r="AD121" s="114">
        <v>0</v>
      </c>
      <c r="AE121" s="114">
        <v>0</v>
      </c>
      <c r="AF121" s="114">
        <v>0</v>
      </c>
      <c r="AG121" s="114">
        <v>0</v>
      </c>
      <c r="AH121" s="114">
        <v>0</v>
      </c>
      <c r="AI121" s="114">
        <v>0</v>
      </c>
      <c r="AJ121" s="114">
        <v>0</v>
      </c>
      <c r="AK121" s="114">
        <v>0</v>
      </c>
      <c r="AL121" s="114">
        <v>0</v>
      </c>
      <c r="AM121" s="114">
        <v>0</v>
      </c>
      <c r="AN121" s="114">
        <v>0</v>
      </c>
      <c r="AO121" s="114">
        <v>0</v>
      </c>
      <c r="AP121" s="114">
        <v>0</v>
      </c>
      <c r="AQ121" s="114">
        <v>0</v>
      </c>
      <c r="AR121" s="114">
        <v>0</v>
      </c>
      <c r="AS121" s="114">
        <v>0</v>
      </c>
      <c r="AT121" s="114">
        <v>0</v>
      </c>
      <c r="AU121" s="114">
        <v>0</v>
      </c>
      <c r="AV121" s="114">
        <v>0</v>
      </c>
      <c r="AW121" s="114">
        <v>0</v>
      </c>
      <c r="AX121" s="114">
        <v>0</v>
      </c>
      <c r="AY121" s="114">
        <v>0</v>
      </c>
      <c r="AZ121" s="114">
        <v>0</v>
      </c>
      <c r="BA121" s="114">
        <v>0</v>
      </c>
      <c r="BB121" s="114">
        <v>0</v>
      </c>
      <c r="BC121" s="114">
        <v>0</v>
      </c>
      <c r="BD121" s="114">
        <v>0</v>
      </c>
      <c r="BE121" s="114">
        <v>0</v>
      </c>
      <c r="BF121" s="114">
        <v>0</v>
      </c>
      <c r="BG121" s="114">
        <v>0</v>
      </c>
      <c r="BH121" s="114">
        <v>0</v>
      </c>
      <c r="BI121" s="114">
        <v>0</v>
      </c>
      <c r="BJ121" s="114">
        <v>0</v>
      </c>
      <c r="BK121" s="114">
        <v>0</v>
      </c>
      <c r="BL121" s="114">
        <v>0</v>
      </c>
      <c r="BM121" s="114">
        <v>0</v>
      </c>
      <c r="BN121" s="114">
        <v>0</v>
      </c>
      <c r="BO121" s="114">
        <v>0</v>
      </c>
      <c r="BP121" s="114">
        <v>0</v>
      </c>
      <c r="BQ121" s="114">
        <v>0</v>
      </c>
      <c r="BR121" s="114">
        <v>0</v>
      </c>
      <c r="BS121" s="114">
        <v>0</v>
      </c>
      <c r="BT121" s="114">
        <v>0</v>
      </c>
      <c r="BU121" s="114">
        <v>0</v>
      </c>
      <c r="BV121" s="114">
        <v>0</v>
      </c>
      <c r="BW121" s="114">
        <v>0</v>
      </c>
      <c r="BX121" s="114">
        <v>0</v>
      </c>
      <c r="BY121" s="114">
        <v>0</v>
      </c>
      <c r="BZ121" s="114">
        <v>0</v>
      </c>
      <c r="CA121" s="114">
        <v>0</v>
      </c>
      <c r="CB121" s="114">
        <v>0</v>
      </c>
      <c r="CC121" s="114">
        <v>0</v>
      </c>
      <c r="CD121" s="114">
        <v>0</v>
      </c>
      <c r="CE121" s="114">
        <v>0</v>
      </c>
      <c r="CF121" s="114">
        <v>0</v>
      </c>
      <c r="CG121" s="114">
        <v>0</v>
      </c>
      <c r="CH121" s="114">
        <v>0</v>
      </c>
      <c r="CI121" s="114">
        <v>0</v>
      </c>
      <c r="CJ121" s="114">
        <v>0</v>
      </c>
      <c r="CK121" s="114">
        <v>0</v>
      </c>
      <c r="CL121" s="114">
        <v>0</v>
      </c>
      <c r="CM121" s="114">
        <v>0</v>
      </c>
      <c r="CN121" s="114">
        <v>0</v>
      </c>
      <c r="CO121" s="114">
        <v>0</v>
      </c>
      <c r="CP121" s="114">
        <v>0</v>
      </c>
      <c r="CQ121" s="114">
        <v>0</v>
      </c>
      <c r="CR121" s="114">
        <v>0</v>
      </c>
      <c r="CS121" s="114">
        <v>0</v>
      </c>
      <c r="CT121" s="114">
        <v>0</v>
      </c>
      <c r="CU121" s="114">
        <v>0</v>
      </c>
      <c r="CV121" s="114">
        <v>0</v>
      </c>
      <c r="CW121" s="114">
        <v>0</v>
      </c>
      <c r="CX121" s="114">
        <v>0</v>
      </c>
      <c r="CY121" s="114">
        <v>0</v>
      </c>
      <c r="CZ121" s="114">
        <v>0</v>
      </c>
      <c r="DA121" s="114">
        <v>0</v>
      </c>
      <c r="DB121" s="114">
        <v>0</v>
      </c>
      <c r="DC121" s="114">
        <v>0</v>
      </c>
      <c r="DD121" s="114">
        <v>0</v>
      </c>
      <c r="DE121" s="114">
        <v>0</v>
      </c>
      <c r="DF121" s="114">
        <v>0</v>
      </c>
      <c r="DG121" s="114">
        <v>0</v>
      </c>
      <c r="DH121" s="114">
        <v>0</v>
      </c>
      <c r="DI121" s="114">
        <v>0</v>
      </c>
      <c r="DJ121" s="114">
        <v>0</v>
      </c>
      <c r="DK121" s="114">
        <v>0</v>
      </c>
      <c r="DL121" s="114">
        <v>0</v>
      </c>
      <c r="DM121" s="114">
        <v>0</v>
      </c>
      <c r="DN121" s="114">
        <v>0</v>
      </c>
      <c r="DO121" s="114">
        <v>0</v>
      </c>
      <c r="DP121" s="114">
        <v>0</v>
      </c>
      <c r="DQ121" s="114">
        <v>0</v>
      </c>
      <c r="DR121" s="114">
        <v>0</v>
      </c>
      <c r="DS121" s="114">
        <v>0</v>
      </c>
      <c r="DT121" s="114">
        <v>0</v>
      </c>
      <c r="DU121" s="114">
        <v>0</v>
      </c>
      <c r="DV121" s="114">
        <v>0</v>
      </c>
      <c r="DW121" s="114">
        <v>0</v>
      </c>
      <c r="DX121" s="114">
        <v>0</v>
      </c>
      <c r="DY121" s="114">
        <v>0</v>
      </c>
      <c r="DZ121" s="114">
        <v>0</v>
      </c>
      <c r="EA121" s="114">
        <v>0</v>
      </c>
      <c r="EB121" s="114">
        <v>0</v>
      </c>
    </row>
    <row r="122" spans="1:132" x14ac:dyDescent="0.35">
      <c r="A122" s="114" t="s">
        <v>136</v>
      </c>
      <c r="B122" s="115"/>
      <c r="C122" s="114">
        <v>0</v>
      </c>
      <c r="D122" s="114">
        <v>0</v>
      </c>
      <c r="E122" s="114">
        <v>0</v>
      </c>
      <c r="F122" s="114">
        <v>0</v>
      </c>
      <c r="G122" s="114">
        <v>0</v>
      </c>
      <c r="H122" s="114">
        <v>0</v>
      </c>
      <c r="I122" s="114">
        <v>0</v>
      </c>
      <c r="J122" s="114">
        <v>0</v>
      </c>
      <c r="K122" s="114">
        <v>0</v>
      </c>
      <c r="L122" s="114">
        <v>0</v>
      </c>
      <c r="M122" s="114">
        <v>0</v>
      </c>
      <c r="N122" s="114">
        <v>0</v>
      </c>
      <c r="O122" s="114">
        <v>0</v>
      </c>
      <c r="P122" s="114">
        <v>0</v>
      </c>
      <c r="Q122" s="114">
        <v>0</v>
      </c>
      <c r="R122" s="114">
        <v>0</v>
      </c>
      <c r="S122" s="114">
        <v>0</v>
      </c>
      <c r="T122" s="114">
        <v>0</v>
      </c>
      <c r="U122" s="114">
        <v>0</v>
      </c>
      <c r="V122" s="114">
        <v>0</v>
      </c>
      <c r="W122" s="114">
        <v>0</v>
      </c>
      <c r="X122" s="114">
        <v>0</v>
      </c>
      <c r="Y122" s="114">
        <v>0</v>
      </c>
      <c r="Z122" s="114">
        <v>0</v>
      </c>
      <c r="AA122" s="114">
        <v>0</v>
      </c>
      <c r="AB122" s="114">
        <v>0</v>
      </c>
      <c r="AC122" s="114">
        <v>0</v>
      </c>
      <c r="AD122" s="114">
        <v>0</v>
      </c>
      <c r="AE122" s="114">
        <v>0</v>
      </c>
      <c r="AF122" s="114">
        <v>0</v>
      </c>
      <c r="AG122" s="114">
        <v>0</v>
      </c>
      <c r="AH122" s="114">
        <v>0</v>
      </c>
      <c r="AI122" s="114">
        <v>0</v>
      </c>
      <c r="AJ122" s="114">
        <v>0</v>
      </c>
      <c r="AK122" s="114">
        <v>0</v>
      </c>
      <c r="AL122" s="114">
        <v>0</v>
      </c>
      <c r="AM122" s="114">
        <v>0</v>
      </c>
      <c r="AN122" s="114">
        <v>0</v>
      </c>
      <c r="AO122" s="114">
        <v>0</v>
      </c>
      <c r="AP122" s="114">
        <v>0</v>
      </c>
      <c r="AQ122" s="114">
        <v>0</v>
      </c>
      <c r="AR122" s="114">
        <v>0</v>
      </c>
      <c r="AS122" s="114">
        <v>0</v>
      </c>
      <c r="AT122" s="114">
        <v>0</v>
      </c>
      <c r="AU122" s="114">
        <v>0</v>
      </c>
      <c r="AV122" s="114">
        <v>0</v>
      </c>
      <c r="AW122" s="114">
        <v>0</v>
      </c>
      <c r="AX122" s="114">
        <v>0</v>
      </c>
      <c r="AY122" s="114">
        <v>0</v>
      </c>
      <c r="AZ122" s="114">
        <v>0</v>
      </c>
      <c r="BA122" s="114">
        <v>0</v>
      </c>
      <c r="BB122" s="114">
        <v>0</v>
      </c>
      <c r="BC122" s="114">
        <v>0</v>
      </c>
      <c r="BD122" s="114">
        <v>0</v>
      </c>
      <c r="BE122" s="114">
        <v>0</v>
      </c>
      <c r="BF122" s="114">
        <v>0</v>
      </c>
      <c r="BG122" s="114">
        <v>0</v>
      </c>
      <c r="BH122" s="114">
        <v>0</v>
      </c>
      <c r="BI122" s="114">
        <v>0</v>
      </c>
      <c r="BJ122" s="114">
        <v>0</v>
      </c>
      <c r="BK122" s="114">
        <v>0</v>
      </c>
      <c r="BL122" s="114">
        <v>0</v>
      </c>
      <c r="BM122" s="114">
        <v>0</v>
      </c>
      <c r="BN122" s="114">
        <v>0</v>
      </c>
      <c r="BO122" s="114">
        <v>0</v>
      </c>
      <c r="BP122" s="114">
        <v>0</v>
      </c>
      <c r="BQ122" s="114">
        <v>0</v>
      </c>
      <c r="BR122" s="114">
        <v>0</v>
      </c>
      <c r="BS122" s="114">
        <v>0</v>
      </c>
      <c r="BT122" s="114">
        <v>0</v>
      </c>
      <c r="BU122" s="114">
        <v>0</v>
      </c>
      <c r="BV122" s="114">
        <v>0</v>
      </c>
      <c r="BW122" s="114">
        <v>0</v>
      </c>
      <c r="BX122" s="114">
        <v>0</v>
      </c>
      <c r="BY122" s="114">
        <v>0</v>
      </c>
      <c r="BZ122" s="114">
        <v>0</v>
      </c>
      <c r="CA122" s="114">
        <v>0</v>
      </c>
      <c r="CB122" s="114">
        <v>0</v>
      </c>
      <c r="CC122" s="114">
        <v>0</v>
      </c>
      <c r="CD122" s="114">
        <v>0</v>
      </c>
      <c r="CE122" s="114">
        <v>0</v>
      </c>
      <c r="CF122" s="114">
        <v>0</v>
      </c>
      <c r="CG122" s="114">
        <v>0</v>
      </c>
      <c r="CH122" s="114">
        <v>0</v>
      </c>
      <c r="CI122" s="114">
        <v>0</v>
      </c>
      <c r="CJ122" s="114">
        <v>0</v>
      </c>
      <c r="CK122" s="114">
        <v>0</v>
      </c>
      <c r="CL122" s="114">
        <v>0</v>
      </c>
      <c r="CM122" s="114">
        <v>0</v>
      </c>
      <c r="CN122" s="114">
        <v>0</v>
      </c>
      <c r="CO122" s="114">
        <v>0</v>
      </c>
      <c r="CP122" s="114">
        <v>0</v>
      </c>
      <c r="CQ122" s="114">
        <v>0</v>
      </c>
      <c r="CR122" s="114">
        <v>0</v>
      </c>
      <c r="CS122" s="114">
        <v>0</v>
      </c>
      <c r="CT122" s="114">
        <v>0</v>
      </c>
      <c r="CU122" s="114">
        <v>0</v>
      </c>
      <c r="CV122" s="114">
        <v>0</v>
      </c>
      <c r="CW122" s="114">
        <v>0</v>
      </c>
      <c r="CX122" s="114">
        <v>0</v>
      </c>
      <c r="CY122" s="114">
        <v>0</v>
      </c>
      <c r="CZ122" s="114">
        <v>0</v>
      </c>
      <c r="DA122" s="114">
        <v>0</v>
      </c>
      <c r="DB122" s="114">
        <v>0</v>
      </c>
      <c r="DC122" s="114">
        <v>0</v>
      </c>
      <c r="DD122" s="114">
        <v>0</v>
      </c>
      <c r="DE122" s="114">
        <v>0</v>
      </c>
      <c r="DF122" s="114">
        <v>0</v>
      </c>
      <c r="DG122" s="114">
        <v>0</v>
      </c>
      <c r="DH122" s="114">
        <v>0</v>
      </c>
      <c r="DI122" s="114">
        <v>0</v>
      </c>
      <c r="DJ122" s="114">
        <v>0</v>
      </c>
      <c r="DK122" s="114">
        <v>0</v>
      </c>
      <c r="DL122" s="114">
        <v>0</v>
      </c>
      <c r="DM122" s="114">
        <v>0</v>
      </c>
      <c r="DN122" s="114">
        <v>0</v>
      </c>
      <c r="DO122" s="114">
        <v>0</v>
      </c>
      <c r="DP122" s="114">
        <v>0</v>
      </c>
      <c r="DQ122" s="114">
        <v>0</v>
      </c>
      <c r="DR122" s="114">
        <v>0</v>
      </c>
      <c r="DS122" s="114">
        <v>0</v>
      </c>
      <c r="DT122" s="114">
        <v>0</v>
      </c>
      <c r="DU122" s="114">
        <v>0</v>
      </c>
      <c r="DV122" s="114">
        <v>0</v>
      </c>
      <c r="DW122" s="114">
        <v>0</v>
      </c>
      <c r="DX122" s="114">
        <v>0</v>
      </c>
      <c r="DY122" s="114">
        <v>0</v>
      </c>
      <c r="DZ122" s="114">
        <v>0</v>
      </c>
      <c r="EA122" s="114">
        <v>0</v>
      </c>
      <c r="EB122" s="114">
        <v>0</v>
      </c>
    </row>
    <row r="123" spans="1:132" x14ac:dyDescent="0.35">
      <c r="A123" s="114" t="s">
        <v>137</v>
      </c>
      <c r="B123" s="115"/>
      <c r="C123" s="114">
        <v>49.350589259138786</v>
      </c>
      <c r="D123" s="114">
        <v>48.780721022890077</v>
      </c>
      <c r="E123" s="114">
        <v>48.153865963016486</v>
      </c>
      <c r="F123" s="114">
        <v>48.03989231576675</v>
      </c>
      <c r="G123" s="114">
        <v>46.501248077895212</v>
      </c>
      <c r="H123" s="114">
        <v>44.962603840023689</v>
      </c>
      <c r="I123" s="114">
        <v>43.7088937202765</v>
      </c>
      <c r="J123" s="114">
        <v>42.512170424154206</v>
      </c>
      <c r="K123" s="114">
        <v>40.74557889178319</v>
      </c>
      <c r="L123" s="114">
        <v>39.833789713785237</v>
      </c>
      <c r="M123" s="114">
        <v>40.118723831909605</v>
      </c>
      <c r="N123" s="114">
        <v>38.808026888537547</v>
      </c>
      <c r="O123" s="114">
        <v>38.010211357789345</v>
      </c>
      <c r="P123" s="114">
        <v>36.927461708916788</v>
      </c>
      <c r="Q123" s="114">
        <v>35.559777941919869</v>
      </c>
      <c r="R123" s="114">
        <v>35.103883352920896</v>
      </c>
      <c r="S123" s="114">
        <v>34.818949234796534</v>
      </c>
      <c r="T123" s="114">
        <v>34.591001940297062</v>
      </c>
      <c r="U123" s="114">
        <v>34.135107351298082</v>
      </c>
      <c r="V123" s="114">
        <v>33.508252291424498</v>
      </c>
      <c r="W123" s="114">
        <v>33.85017323317372</v>
      </c>
      <c r="X123" s="114">
        <v>33.85017323317372</v>
      </c>
      <c r="Y123" s="114">
        <v>33.394278644174754</v>
      </c>
      <c r="Z123" s="114">
        <v>33.907160056798595</v>
      </c>
      <c r="AA123" s="114">
        <v>34.875936058421409</v>
      </c>
      <c r="AB123" s="114">
        <v>34.704975587546798</v>
      </c>
      <c r="AC123" s="114">
        <v>34.98990970567116</v>
      </c>
      <c r="AD123" s="114">
        <v>35.502791118294994</v>
      </c>
      <c r="AE123" s="114">
        <v>35.901698883669098</v>
      </c>
      <c r="AF123" s="114">
        <v>35.901698883669098</v>
      </c>
      <c r="AG123" s="114">
        <v>35.901698883669098</v>
      </c>
      <c r="AH123" s="114">
        <v>36.129646178168585</v>
      </c>
      <c r="AI123" s="114">
        <v>36.300606649043203</v>
      </c>
      <c r="AJ123" s="114">
        <v>47.372165617637144</v>
      </c>
      <c r="AK123" s="114">
        <v>48.037297428181191</v>
      </c>
      <c r="AL123" s="114">
        <v>49.145850445754604</v>
      </c>
      <c r="AM123" s="114">
        <v>50.106596394318231</v>
      </c>
      <c r="AN123" s="114">
        <v>51.067342342881858</v>
      </c>
      <c r="AO123" s="114">
        <v>51.954184756940577</v>
      </c>
      <c r="AP123" s="114">
        <v>52.619316567484624</v>
      </c>
      <c r="AQ123" s="114">
        <v>53.432255447038457</v>
      </c>
      <c r="AR123" s="114">
        <v>55.205940275155925</v>
      </c>
      <c r="AS123" s="114">
        <v>56.240589758224445</v>
      </c>
      <c r="AT123" s="114">
        <v>57.349142775797851</v>
      </c>
      <c r="AU123" s="114">
        <v>58.753309931390838</v>
      </c>
      <c r="AV123" s="114">
        <v>61.192126570052352</v>
      </c>
      <c r="AW123" s="114">
        <v>62.965811398169805</v>
      </c>
      <c r="AX123" s="114">
        <v>66.587084588909605</v>
      </c>
      <c r="AY123" s="114">
        <v>70.282261314154312</v>
      </c>
      <c r="AZ123" s="114">
        <v>72.203753211281565</v>
      </c>
      <c r="BA123" s="114">
        <v>72.942788556330513</v>
      </c>
      <c r="BB123" s="114">
        <v>73.460113297864766</v>
      </c>
      <c r="BC123" s="114">
        <v>72.721077952815833</v>
      </c>
      <c r="BD123" s="114">
        <v>72.203753211281565</v>
      </c>
      <c r="BE123" s="114">
        <v>71.908139073261992</v>
      </c>
      <c r="BF123" s="114">
        <v>72.794981487320726</v>
      </c>
      <c r="BG123" s="114">
        <v>73.164499159845192</v>
      </c>
      <c r="BH123" s="114">
        <v>72.573270883806046</v>
      </c>
      <c r="BI123" s="114">
        <v>73.460113297864766</v>
      </c>
      <c r="BJ123" s="114">
        <v>73.460113297864766</v>
      </c>
      <c r="BK123" s="114">
        <v>72.203753211281565</v>
      </c>
      <c r="BL123" s="114">
        <v>70.873489590193472</v>
      </c>
      <c r="BM123" s="114">
        <v>69.838840107124966</v>
      </c>
      <c r="BN123" s="114">
        <v>68.434672951531979</v>
      </c>
      <c r="BO123" s="114">
        <v>67.76954114098794</v>
      </c>
      <c r="BP123" s="114">
        <v>66.808795192424299</v>
      </c>
      <c r="BQ123" s="114">
        <v>64.961206829801952</v>
      </c>
      <c r="BR123" s="114">
        <v>64.222171484753005</v>
      </c>
      <c r="BS123" s="114">
        <v>63.187522001684492</v>
      </c>
      <c r="BT123" s="114">
        <v>61.783354846091505</v>
      </c>
      <c r="BU123" s="114">
        <v>60.822608897527871</v>
      </c>
      <c r="BV123" s="114">
        <v>60.231380621488711</v>
      </c>
      <c r="BW123" s="114">
        <v>60.009670017974045</v>
      </c>
      <c r="BX123" s="114">
        <v>60.379187690498519</v>
      </c>
      <c r="BY123" s="114">
        <v>61.561644242576811</v>
      </c>
      <c r="BZ123" s="114">
        <v>62.818004329160019</v>
      </c>
      <c r="CA123" s="114">
        <v>63.113618467179585</v>
      </c>
      <c r="CB123" s="114">
        <v>63.335329070694272</v>
      </c>
      <c r="CC123" s="114">
        <v>64.296075019257898</v>
      </c>
      <c r="CD123" s="114">
        <v>64.665592691782379</v>
      </c>
      <c r="CE123" s="114">
        <v>64.665592691782379</v>
      </c>
      <c r="CF123" s="114">
        <v>65.552435105841099</v>
      </c>
      <c r="CG123" s="114">
        <v>66.217566916385152</v>
      </c>
      <c r="CH123" s="114">
        <v>66.882698726929192</v>
      </c>
      <c r="CI123" s="114">
        <v>67.621734071978125</v>
      </c>
      <c r="CJ123" s="114">
        <v>50.259775745809293</v>
      </c>
      <c r="CK123" s="114">
        <v>50.909686639074074</v>
      </c>
      <c r="CL123" s="114">
        <v>51.180482844601066</v>
      </c>
      <c r="CM123" s="114">
        <v>51.559597532338842</v>
      </c>
      <c r="CN123" s="114">
        <v>51.613756773444244</v>
      </c>
      <c r="CO123" s="114">
        <v>51.938712220076631</v>
      </c>
      <c r="CP123" s="114">
        <v>52.263667666709026</v>
      </c>
      <c r="CQ123" s="114">
        <v>52.913578559973793</v>
      </c>
      <c r="CR123" s="114">
        <v>53.725967176554768</v>
      </c>
      <c r="CS123" s="114">
        <v>54.213400346503342</v>
      </c>
      <c r="CT123" s="114">
        <v>54.430037310924938</v>
      </c>
      <c r="CU123" s="114">
        <v>54.917470480873519</v>
      </c>
      <c r="CV123" s="114">
        <v>55.621540615243696</v>
      </c>
      <c r="CW123" s="114">
        <v>56.596406955140864</v>
      </c>
      <c r="CX123" s="114">
        <v>57.787910259459615</v>
      </c>
      <c r="CY123" s="114">
        <v>59.087732045989164</v>
      </c>
      <c r="CZ123" s="114">
        <v>59.954279903675534</v>
      </c>
      <c r="DA123" s="114">
        <v>60.65835003804569</v>
      </c>
      <c r="DB123" s="114">
        <v>60.387553832518719</v>
      </c>
      <c r="DC123" s="114">
        <v>60.441713073624115</v>
      </c>
      <c r="DD123" s="114">
        <v>61.037464725783487</v>
      </c>
      <c r="DE123" s="114">
        <v>60.712509279151099</v>
      </c>
      <c r="DF123" s="114">
        <v>59.575165215937744</v>
      </c>
      <c r="DG123" s="114">
        <v>59.250209769305371</v>
      </c>
      <c r="DH123" s="114">
        <v>59.250209769305371</v>
      </c>
      <c r="DI123" s="114">
        <v>58.654458117145985</v>
      </c>
      <c r="DJ123" s="114">
        <v>58.437821152724389</v>
      </c>
      <c r="DK123" s="114">
        <v>58.437821152724389</v>
      </c>
      <c r="DL123" s="114">
        <v>59.304369010410753</v>
      </c>
      <c r="DM123" s="114">
        <v>59.141891287094566</v>
      </c>
      <c r="DN123" s="114">
        <v>58.708617358251374</v>
      </c>
      <c r="DO123" s="114">
        <v>59.087732045989164</v>
      </c>
      <c r="DP123" s="114">
        <v>59.521005974832342</v>
      </c>
      <c r="DQ123" s="114">
        <v>61.958171824575267</v>
      </c>
      <c r="DR123" s="114">
        <v>63.582949057737196</v>
      </c>
      <c r="DS123" s="114">
        <v>63.691267539947994</v>
      </c>
      <c r="DT123" s="114">
        <v>63.962063745474978</v>
      </c>
      <c r="DU123" s="114">
        <v>64.016222986580388</v>
      </c>
      <c r="DV123" s="114">
        <v>64.557815397634357</v>
      </c>
      <c r="DW123" s="114">
        <v>64.666133879845148</v>
      </c>
      <c r="DX123" s="114">
        <v>63.907904504369583</v>
      </c>
      <c r="DY123" s="114">
        <v>63.5287898166318</v>
      </c>
      <c r="DZ123" s="114">
        <v>63.257993611104816</v>
      </c>
      <c r="EA123" s="114">
        <v>62.66224195894543</v>
      </c>
      <c r="EB123" s="114">
        <v>61.849853342364455</v>
      </c>
    </row>
    <row r="124" spans="1:132" x14ac:dyDescent="0.35">
      <c r="A124" s="114" t="s">
        <v>138</v>
      </c>
      <c r="B124" s="115"/>
      <c r="C124" s="114">
        <v>0</v>
      </c>
      <c r="D124" s="114">
        <v>0</v>
      </c>
      <c r="E124" s="114">
        <v>0</v>
      </c>
      <c r="F124" s="114">
        <v>0</v>
      </c>
      <c r="G124" s="114">
        <v>0</v>
      </c>
      <c r="H124" s="114">
        <v>0</v>
      </c>
      <c r="I124" s="114">
        <v>0</v>
      </c>
      <c r="J124" s="114">
        <v>0</v>
      </c>
      <c r="K124" s="114">
        <v>0</v>
      </c>
      <c r="L124" s="114">
        <v>0</v>
      </c>
      <c r="M124" s="114">
        <v>0</v>
      </c>
      <c r="N124" s="114">
        <v>0</v>
      </c>
      <c r="O124" s="114">
        <v>0</v>
      </c>
      <c r="P124" s="114">
        <v>0</v>
      </c>
      <c r="Q124" s="114">
        <v>0</v>
      </c>
      <c r="R124" s="114">
        <v>0</v>
      </c>
      <c r="S124" s="114">
        <v>0</v>
      </c>
      <c r="T124" s="114">
        <v>0</v>
      </c>
      <c r="U124" s="114">
        <v>0</v>
      </c>
      <c r="V124" s="114">
        <v>0</v>
      </c>
      <c r="W124" s="114">
        <v>0</v>
      </c>
      <c r="X124" s="114">
        <v>0</v>
      </c>
      <c r="Y124" s="114">
        <v>0</v>
      </c>
      <c r="Z124" s="114">
        <v>0</v>
      </c>
      <c r="AA124" s="114">
        <v>0</v>
      </c>
      <c r="AB124" s="114">
        <v>0</v>
      </c>
      <c r="AC124" s="114">
        <v>0</v>
      </c>
      <c r="AD124" s="114">
        <v>0</v>
      </c>
      <c r="AE124" s="114">
        <v>0</v>
      </c>
      <c r="AF124" s="114">
        <v>0</v>
      </c>
      <c r="AG124" s="114">
        <v>0</v>
      </c>
      <c r="AH124" s="114">
        <v>0</v>
      </c>
      <c r="AI124" s="114">
        <v>0</v>
      </c>
      <c r="AJ124" s="114">
        <v>0</v>
      </c>
      <c r="AK124" s="114">
        <v>0</v>
      </c>
      <c r="AL124" s="114">
        <v>0</v>
      </c>
      <c r="AM124" s="114">
        <v>0</v>
      </c>
      <c r="AN124" s="114">
        <v>0</v>
      </c>
      <c r="AO124" s="114">
        <v>0</v>
      </c>
      <c r="AP124" s="114">
        <v>0</v>
      </c>
      <c r="AQ124" s="114">
        <v>0</v>
      </c>
      <c r="AR124" s="114">
        <v>0</v>
      </c>
      <c r="AS124" s="114">
        <v>0</v>
      </c>
      <c r="AT124" s="114">
        <v>0</v>
      </c>
      <c r="AU124" s="114">
        <v>0</v>
      </c>
      <c r="AV124" s="114">
        <v>0</v>
      </c>
      <c r="AW124" s="114">
        <v>0</v>
      </c>
      <c r="AX124" s="114">
        <v>0</v>
      </c>
      <c r="AY124" s="114">
        <v>0</v>
      </c>
      <c r="AZ124" s="114">
        <v>0</v>
      </c>
      <c r="BA124" s="114">
        <v>0</v>
      </c>
      <c r="BB124" s="114">
        <v>0</v>
      </c>
      <c r="BC124" s="114">
        <v>0</v>
      </c>
      <c r="BD124" s="114">
        <v>0</v>
      </c>
      <c r="BE124" s="114">
        <v>0</v>
      </c>
      <c r="BF124" s="114">
        <v>0</v>
      </c>
      <c r="BG124" s="114">
        <v>0</v>
      </c>
      <c r="BH124" s="114">
        <v>0</v>
      </c>
      <c r="BI124" s="114">
        <v>0</v>
      </c>
      <c r="BJ124" s="114">
        <v>0</v>
      </c>
      <c r="BK124" s="114">
        <v>0</v>
      </c>
      <c r="BL124" s="114">
        <v>0</v>
      </c>
      <c r="BM124" s="114">
        <v>0</v>
      </c>
      <c r="BN124" s="114">
        <v>0</v>
      </c>
      <c r="BO124" s="114">
        <v>0</v>
      </c>
      <c r="BP124" s="114">
        <v>0</v>
      </c>
      <c r="BQ124" s="114">
        <v>0</v>
      </c>
      <c r="BR124" s="114">
        <v>0</v>
      </c>
      <c r="BS124" s="114">
        <v>0</v>
      </c>
      <c r="BT124" s="114">
        <v>0</v>
      </c>
      <c r="BU124" s="114">
        <v>0</v>
      </c>
      <c r="BV124" s="114">
        <v>0</v>
      </c>
      <c r="BW124" s="114">
        <v>0</v>
      </c>
      <c r="BX124" s="114">
        <v>0</v>
      </c>
      <c r="BY124" s="114">
        <v>0</v>
      </c>
      <c r="BZ124" s="114">
        <v>0</v>
      </c>
      <c r="CA124" s="114">
        <v>0</v>
      </c>
      <c r="CB124" s="114">
        <v>0</v>
      </c>
      <c r="CC124" s="114">
        <v>0</v>
      </c>
      <c r="CD124" s="114">
        <v>0</v>
      </c>
      <c r="CE124" s="114">
        <v>0</v>
      </c>
      <c r="CF124" s="114">
        <v>0</v>
      </c>
      <c r="CG124" s="114">
        <v>0</v>
      </c>
      <c r="CH124" s="114">
        <v>0</v>
      </c>
      <c r="CI124" s="114">
        <v>0</v>
      </c>
      <c r="CJ124" s="114">
        <v>0</v>
      </c>
      <c r="CK124" s="114">
        <v>0</v>
      </c>
      <c r="CL124" s="114">
        <v>0</v>
      </c>
      <c r="CM124" s="114">
        <v>0</v>
      </c>
      <c r="CN124" s="114">
        <v>0</v>
      </c>
      <c r="CO124" s="114">
        <v>0</v>
      </c>
      <c r="CP124" s="114">
        <v>0</v>
      </c>
      <c r="CQ124" s="114">
        <v>0</v>
      </c>
      <c r="CR124" s="114">
        <v>0</v>
      </c>
      <c r="CS124" s="114">
        <v>0</v>
      </c>
      <c r="CT124" s="114">
        <v>0</v>
      </c>
      <c r="CU124" s="114">
        <v>0</v>
      </c>
      <c r="CV124" s="114">
        <v>0</v>
      </c>
      <c r="CW124" s="114">
        <v>0</v>
      </c>
      <c r="CX124" s="114">
        <v>0</v>
      </c>
      <c r="CY124" s="114">
        <v>0</v>
      </c>
      <c r="CZ124" s="114">
        <v>0</v>
      </c>
      <c r="DA124" s="114">
        <v>0</v>
      </c>
      <c r="DB124" s="114">
        <v>0</v>
      </c>
      <c r="DC124" s="114">
        <v>0</v>
      </c>
      <c r="DD124" s="114">
        <v>0</v>
      </c>
      <c r="DE124" s="114">
        <v>0</v>
      </c>
      <c r="DF124" s="114">
        <v>0</v>
      </c>
      <c r="DG124" s="114">
        <v>0</v>
      </c>
      <c r="DH124" s="114">
        <v>0</v>
      </c>
      <c r="DI124" s="114">
        <v>0</v>
      </c>
      <c r="DJ124" s="114">
        <v>0</v>
      </c>
      <c r="DK124" s="114">
        <v>0</v>
      </c>
      <c r="DL124" s="114">
        <v>0</v>
      </c>
      <c r="DM124" s="114">
        <v>0</v>
      </c>
      <c r="DN124" s="114">
        <v>0</v>
      </c>
      <c r="DO124" s="114">
        <v>0</v>
      </c>
      <c r="DP124" s="114">
        <v>0</v>
      </c>
      <c r="DQ124" s="114">
        <v>0</v>
      </c>
      <c r="DR124" s="114">
        <v>0</v>
      </c>
      <c r="DS124" s="114">
        <v>0</v>
      </c>
      <c r="DT124" s="114">
        <v>0</v>
      </c>
      <c r="DU124" s="114">
        <v>0</v>
      </c>
      <c r="DV124" s="114">
        <v>0</v>
      </c>
      <c r="DW124" s="114">
        <v>0</v>
      </c>
      <c r="DX124" s="114">
        <v>0</v>
      </c>
      <c r="DY124" s="114">
        <v>0</v>
      </c>
      <c r="DZ124" s="114">
        <v>0</v>
      </c>
      <c r="EA124" s="114">
        <v>0</v>
      </c>
      <c r="EB124" s="114">
        <v>0</v>
      </c>
    </row>
    <row r="125" spans="1:132" x14ac:dyDescent="0.35">
      <c r="A125" s="114" t="s">
        <v>139</v>
      </c>
      <c r="B125" s="115"/>
      <c r="C125" s="114">
        <v>0</v>
      </c>
      <c r="D125" s="114">
        <v>0</v>
      </c>
      <c r="E125" s="114">
        <v>0</v>
      </c>
      <c r="F125" s="114">
        <v>0</v>
      </c>
      <c r="G125" s="114">
        <v>0</v>
      </c>
      <c r="H125" s="114">
        <v>0</v>
      </c>
      <c r="I125" s="114">
        <v>0</v>
      </c>
      <c r="J125" s="114">
        <v>0</v>
      </c>
      <c r="K125" s="114">
        <v>0</v>
      </c>
      <c r="L125" s="114">
        <v>0</v>
      </c>
      <c r="M125" s="114">
        <v>0</v>
      </c>
      <c r="N125" s="114">
        <v>0</v>
      </c>
      <c r="O125" s="114">
        <v>0</v>
      </c>
      <c r="P125" s="114">
        <v>0</v>
      </c>
      <c r="Q125" s="114">
        <v>0</v>
      </c>
      <c r="R125" s="114">
        <v>0</v>
      </c>
      <c r="S125" s="114">
        <v>0</v>
      </c>
      <c r="T125" s="114">
        <v>0</v>
      </c>
      <c r="U125" s="114">
        <v>0</v>
      </c>
      <c r="V125" s="114">
        <v>0</v>
      </c>
      <c r="W125" s="114">
        <v>0</v>
      </c>
      <c r="X125" s="114">
        <v>0</v>
      </c>
      <c r="Y125" s="114">
        <v>0</v>
      </c>
      <c r="Z125" s="114">
        <v>0</v>
      </c>
      <c r="AA125" s="114">
        <v>0</v>
      </c>
      <c r="AB125" s="114">
        <v>0</v>
      </c>
      <c r="AC125" s="114">
        <v>0</v>
      </c>
      <c r="AD125" s="114">
        <v>0</v>
      </c>
      <c r="AE125" s="114">
        <v>0</v>
      </c>
      <c r="AF125" s="114">
        <v>0</v>
      </c>
      <c r="AG125" s="114">
        <v>0</v>
      </c>
      <c r="AH125" s="114">
        <v>0</v>
      </c>
      <c r="AI125" s="114">
        <v>0</v>
      </c>
      <c r="AJ125" s="114">
        <v>0</v>
      </c>
      <c r="AK125" s="114">
        <v>0</v>
      </c>
      <c r="AL125" s="114">
        <v>0</v>
      </c>
      <c r="AM125" s="114">
        <v>0</v>
      </c>
      <c r="AN125" s="114">
        <v>0</v>
      </c>
      <c r="AO125" s="114">
        <v>0</v>
      </c>
      <c r="AP125" s="114">
        <v>0</v>
      </c>
      <c r="AQ125" s="114">
        <v>0</v>
      </c>
      <c r="AR125" s="114">
        <v>0</v>
      </c>
      <c r="AS125" s="114">
        <v>0</v>
      </c>
      <c r="AT125" s="114">
        <v>0</v>
      </c>
      <c r="AU125" s="114">
        <v>0</v>
      </c>
      <c r="AV125" s="114">
        <v>0</v>
      </c>
      <c r="AW125" s="114">
        <v>0</v>
      </c>
      <c r="AX125" s="114">
        <v>0</v>
      </c>
      <c r="AY125" s="114">
        <v>0</v>
      </c>
      <c r="AZ125" s="114">
        <v>0</v>
      </c>
      <c r="BA125" s="114">
        <v>0</v>
      </c>
      <c r="BB125" s="114">
        <v>0</v>
      </c>
      <c r="BC125" s="114">
        <v>0</v>
      </c>
      <c r="BD125" s="114">
        <v>0</v>
      </c>
      <c r="BE125" s="114">
        <v>0</v>
      </c>
      <c r="BF125" s="114">
        <v>0</v>
      </c>
      <c r="BG125" s="114">
        <v>0</v>
      </c>
      <c r="BH125" s="114">
        <v>0</v>
      </c>
      <c r="BI125" s="114">
        <v>0</v>
      </c>
      <c r="BJ125" s="114">
        <v>0</v>
      </c>
      <c r="BK125" s="114">
        <v>0</v>
      </c>
      <c r="BL125" s="114">
        <v>0</v>
      </c>
      <c r="BM125" s="114">
        <v>0</v>
      </c>
      <c r="BN125" s="114">
        <v>0</v>
      </c>
      <c r="BO125" s="114">
        <v>0</v>
      </c>
      <c r="BP125" s="114">
        <v>0</v>
      </c>
      <c r="BQ125" s="114">
        <v>0</v>
      </c>
      <c r="BR125" s="114">
        <v>0</v>
      </c>
      <c r="BS125" s="114">
        <v>0</v>
      </c>
      <c r="BT125" s="114">
        <v>0</v>
      </c>
      <c r="BU125" s="114">
        <v>0</v>
      </c>
      <c r="BV125" s="114">
        <v>0</v>
      </c>
      <c r="BW125" s="114">
        <v>0</v>
      </c>
      <c r="BX125" s="114">
        <v>0</v>
      </c>
      <c r="BY125" s="114">
        <v>0</v>
      </c>
      <c r="BZ125" s="114">
        <v>0</v>
      </c>
      <c r="CA125" s="114">
        <v>0</v>
      </c>
      <c r="CB125" s="114">
        <v>0</v>
      </c>
      <c r="CC125" s="114">
        <v>0</v>
      </c>
      <c r="CD125" s="114">
        <v>0</v>
      </c>
      <c r="CE125" s="114">
        <v>0</v>
      </c>
      <c r="CF125" s="114">
        <v>0</v>
      </c>
      <c r="CG125" s="114">
        <v>0</v>
      </c>
      <c r="CH125" s="114">
        <v>0</v>
      </c>
      <c r="CI125" s="114">
        <v>0</v>
      </c>
      <c r="CJ125" s="114">
        <v>0</v>
      </c>
      <c r="CK125" s="114">
        <v>0</v>
      </c>
      <c r="CL125" s="114">
        <v>0</v>
      </c>
      <c r="CM125" s="114">
        <v>0</v>
      </c>
      <c r="CN125" s="114">
        <v>0</v>
      </c>
      <c r="CO125" s="114">
        <v>0</v>
      </c>
      <c r="CP125" s="114">
        <v>0</v>
      </c>
      <c r="CQ125" s="114">
        <v>0</v>
      </c>
      <c r="CR125" s="114">
        <v>0</v>
      </c>
      <c r="CS125" s="114">
        <v>0</v>
      </c>
      <c r="CT125" s="114">
        <v>0</v>
      </c>
      <c r="CU125" s="114">
        <v>0</v>
      </c>
      <c r="CV125" s="114">
        <v>0</v>
      </c>
      <c r="CW125" s="114">
        <v>0</v>
      </c>
      <c r="CX125" s="114">
        <v>0</v>
      </c>
      <c r="CY125" s="114">
        <v>0</v>
      </c>
      <c r="CZ125" s="114">
        <v>0</v>
      </c>
      <c r="DA125" s="114">
        <v>0</v>
      </c>
      <c r="DB125" s="114">
        <v>0</v>
      </c>
      <c r="DC125" s="114">
        <v>0</v>
      </c>
      <c r="DD125" s="114">
        <v>0</v>
      </c>
      <c r="DE125" s="114">
        <v>0</v>
      </c>
      <c r="DF125" s="114">
        <v>0</v>
      </c>
      <c r="DG125" s="114">
        <v>0</v>
      </c>
      <c r="DH125" s="114">
        <v>0</v>
      </c>
      <c r="DI125" s="114">
        <v>0</v>
      </c>
      <c r="DJ125" s="114">
        <v>0</v>
      </c>
      <c r="DK125" s="114">
        <v>0</v>
      </c>
      <c r="DL125" s="114">
        <v>0</v>
      </c>
      <c r="DM125" s="114">
        <v>0</v>
      </c>
      <c r="DN125" s="114">
        <v>0</v>
      </c>
      <c r="DO125" s="114">
        <v>0</v>
      </c>
      <c r="DP125" s="114">
        <v>0</v>
      </c>
      <c r="DQ125" s="114">
        <v>0</v>
      </c>
      <c r="DR125" s="114">
        <v>0</v>
      </c>
      <c r="DS125" s="114">
        <v>0</v>
      </c>
      <c r="DT125" s="114">
        <v>0</v>
      </c>
      <c r="DU125" s="114">
        <v>0</v>
      </c>
      <c r="DV125" s="114">
        <v>0</v>
      </c>
      <c r="DW125" s="114">
        <v>0</v>
      </c>
      <c r="DX125" s="114">
        <v>0</v>
      </c>
      <c r="DY125" s="114">
        <v>0</v>
      </c>
      <c r="DZ125" s="114">
        <v>0</v>
      </c>
      <c r="EA125" s="114">
        <v>0</v>
      </c>
      <c r="EB125" s="114">
        <v>0</v>
      </c>
    </row>
    <row r="126" spans="1:132" x14ac:dyDescent="0.35">
      <c r="A126" s="114" t="s">
        <v>140</v>
      </c>
      <c r="B126" s="115"/>
      <c r="C126" s="114">
        <v>49.350589259138786</v>
      </c>
      <c r="D126" s="114">
        <v>48.780721022890077</v>
      </c>
      <c r="E126" s="114">
        <v>48.153865963016486</v>
      </c>
      <c r="F126" s="114">
        <v>48.03989231576675</v>
      </c>
      <c r="G126" s="114">
        <v>46.501248077895212</v>
      </c>
      <c r="H126" s="114">
        <v>44.962603840023689</v>
      </c>
      <c r="I126" s="114">
        <v>43.7088937202765</v>
      </c>
      <c r="J126" s="114">
        <v>42.512170424154206</v>
      </c>
      <c r="K126" s="114">
        <v>40.74557889178319</v>
      </c>
      <c r="L126" s="114">
        <v>39.833789713785237</v>
      </c>
      <c r="M126" s="114">
        <v>40.118723831909605</v>
      </c>
      <c r="N126" s="114">
        <v>38.808026888537547</v>
      </c>
      <c r="O126" s="114">
        <v>38.010211357789345</v>
      </c>
      <c r="P126" s="114">
        <v>36.927461708916788</v>
      </c>
      <c r="Q126" s="114">
        <v>35.559777941919869</v>
      </c>
      <c r="R126" s="114">
        <v>35.103883352920896</v>
      </c>
      <c r="S126" s="114">
        <v>34.818949234796534</v>
      </c>
      <c r="T126" s="114">
        <v>34.591001940297062</v>
      </c>
      <c r="U126" s="114">
        <v>34.135107351298082</v>
      </c>
      <c r="V126" s="114">
        <v>33.508252291424498</v>
      </c>
      <c r="W126" s="114">
        <v>33.85017323317372</v>
      </c>
      <c r="X126" s="114">
        <v>33.85017323317372</v>
      </c>
      <c r="Y126" s="114">
        <v>33.394278644174754</v>
      </c>
      <c r="Z126" s="114">
        <v>33.907160056798595</v>
      </c>
      <c r="AA126" s="114">
        <v>34.875936058421409</v>
      </c>
      <c r="AB126" s="114">
        <v>34.704975587546798</v>
      </c>
      <c r="AC126" s="114">
        <v>34.98990970567116</v>
      </c>
      <c r="AD126" s="114">
        <v>35.502791118294994</v>
      </c>
      <c r="AE126" s="114">
        <v>35.901698883669098</v>
      </c>
      <c r="AF126" s="114">
        <v>35.901698883669098</v>
      </c>
      <c r="AG126" s="114">
        <v>35.901698883669098</v>
      </c>
      <c r="AH126" s="114">
        <v>36.129646178168585</v>
      </c>
      <c r="AI126" s="114">
        <v>36.300606649043203</v>
      </c>
      <c r="AJ126" s="114">
        <v>47.372165617637144</v>
      </c>
      <c r="AK126" s="114">
        <v>48.037297428181191</v>
      </c>
      <c r="AL126" s="114">
        <v>49.145850445754604</v>
      </c>
      <c r="AM126" s="114">
        <v>50.106596394318231</v>
      </c>
      <c r="AN126" s="114">
        <v>51.067342342881858</v>
      </c>
      <c r="AO126" s="114">
        <v>51.954184756940577</v>
      </c>
      <c r="AP126" s="114">
        <v>52.619316567484624</v>
      </c>
      <c r="AQ126" s="114">
        <v>53.432255447038457</v>
      </c>
      <c r="AR126" s="114">
        <v>55.205940275155925</v>
      </c>
      <c r="AS126" s="114">
        <v>56.240589758224445</v>
      </c>
      <c r="AT126" s="114">
        <v>57.349142775797851</v>
      </c>
      <c r="AU126" s="114">
        <v>58.753309931390838</v>
      </c>
      <c r="AV126" s="114">
        <v>61.192126570052352</v>
      </c>
      <c r="AW126" s="114">
        <v>62.965811398169805</v>
      </c>
      <c r="AX126" s="114">
        <v>66.587084588909605</v>
      </c>
      <c r="AY126" s="114">
        <v>70.282261314154312</v>
      </c>
      <c r="AZ126" s="114">
        <v>72.203753211281565</v>
      </c>
      <c r="BA126" s="114">
        <v>72.942788556330513</v>
      </c>
      <c r="BB126" s="114">
        <v>73.460113297864766</v>
      </c>
      <c r="BC126" s="114">
        <v>72.721077952815833</v>
      </c>
      <c r="BD126" s="114">
        <v>72.203753211281565</v>
      </c>
      <c r="BE126" s="114">
        <v>71.908139073261992</v>
      </c>
      <c r="BF126" s="114">
        <v>72.794981487320726</v>
      </c>
      <c r="BG126" s="114">
        <v>73.164499159845192</v>
      </c>
      <c r="BH126" s="114">
        <v>72.573270883806046</v>
      </c>
      <c r="BI126" s="114">
        <v>73.460113297864766</v>
      </c>
      <c r="BJ126" s="114">
        <v>73.460113297864766</v>
      </c>
      <c r="BK126" s="114">
        <v>72.203753211281565</v>
      </c>
      <c r="BL126" s="114">
        <v>70.873489590193472</v>
      </c>
      <c r="BM126" s="114">
        <v>69.838840107124966</v>
      </c>
      <c r="BN126" s="114">
        <v>68.434672951531979</v>
      </c>
      <c r="BO126" s="114">
        <v>67.76954114098794</v>
      </c>
      <c r="BP126" s="114">
        <v>66.808795192424299</v>
      </c>
      <c r="BQ126" s="114">
        <v>64.961206829801952</v>
      </c>
      <c r="BR126" s="114">
        <v>64.222171484753005</v>
      </c>
      <c r="BS126" s="114">
        <v>63.187522001684492</v>
      </c>
      <c r="BT126" s="114">
        <v>61.783354846091505</v>
      </c>
      <c r="BU126" s="114">
        <v>60.822608897527871</v>
      </c>
      <c r="BV126" s="114">
        <v>60.231380621488711</v>
      </c>
      <c r="BW126" s="114">
        <v>60.009670017974045</v>
      </c>
      <c r="BX126" s="114">
        <v>60.379187690498519</v>
      </c>
      <c r="BY126" s="114">
        <v>61.561644242576811</v>
      </c>
      <c r="BZ126" s="114">
        <v>62.818004329160019</v>
      </c>
      <c r="CA126" s="114">
        <v>63.113618467179585</v>
      </c>
      <c r="CB126" s="114">
        <v>63.335329070694272</v>
      </c>
      <c r="CC126" s="114">
        <v>64.296075019257898</v>
      </c>
      <c r="CD126" s="114">
        <v>64.665592691782379</v>
      </c>
      <c r="CE126" s="114">
        <v>64.665592691782379</v>
      </c>
      <c r="CF126" s="114">
        <v>65.552435105841099</v>
      </c>
      <c r="CG126" s="114">
        <v>66.217566916385152</v>
      </c>
      <c r="CH126" s="114">
        <v>66.882698726929192</v>
      </c>
      <c r="CI126" s="114">
        <v>67.621734071978125</v>
      </c>
      <c r="CJ126" s="114">
        <v>50.259775745809293</v>
      </c>
      <c r="CK126" s="114">
        <v>50.909686639074074</v>
      </c>
      <c r="CL126" s="114">
        <v>51.180482844601066</v>
      </c>
      <c r="CM126" s="114">
        <v>51.559597532338842</v>
      </c>
      <c r="CN126" s="114">
        <v>51.613756773444244</v>
      </c>
      <c r="CO126" s="114">
        <v>51.938712220076631</v>
      </c>
      <c r="CP126" s="114">
        <v>52.263667666709026</v>
      </c>
      <c r="CQ126" s="114">
        <v>52.913578559973793</v>
      </c>
      <c r="CR126" s="114">
        <v>53.725967176554768</v>
      </c>
      <c r="CS126" s="114">
        <v>54.213400346503342</v>
      </c>
      <c r="CT126" s="114">
        <v>54.430037310924938</v>
      </c>
      <c r="CU126" s="114">
        <v>54.917470480873519</v>
      </c>
      <c r="CV126" s="114">
        <v>55.621540615243696</v>
      </c>
      <c r="CW126" s="114">
        <v>56.596406955140864</v>
      </c>
      <c r="CX126" s="114">
        <v>57.787910259459615</v>
      </c>
      <c r="CY126" s="114">
        <v>59.087732045989164</v>
      </c>
      <c r="CZ126" s="114">
        <v>59.954279903675534</v>
      </c>
      <c r="DA126" s="114">
        <v>60.65835003804569</v>
      </c>
      <c r="DB126" s="114">
        <v>60.387553832518719</v>
      </c>
      <c r="DC126" s="114">
        <v>60.441713073624115</v>
      </c>
      <c r="DD126" s="114">
        <v>61.037464725783487</v>
      </c>
      <c r="DE126" s="114">
        <v>60.712509279151099</v>
      </c>
      <c r="DF126" s="114">
        <v>59.575165215937744</v>
      </c>
      <c r="DG126" s="114">
        <v>59.250209769305371</v>
      </c>
      <c r="DH126" s="114">
        <v>59.250209769305371</v>
      </c>
      <c r="DI126" s="114">
        <v>58.654458117145985</v>
      </c>
      <c r="DJ126" s="114">
        <v>58.437821152724389</v>
      </c>
      <c r="DK126" s="114">
        <v>58.437821152724389</v>
      </c>
      <c r="DL126" s="114">
        <v>59.304369010410753</v>
      </c>
      <c r="DM126" s="114">
        <v>59.141891287094566</v>
      </c>
      <c r="DN126" s="114">
        <v>58.708617358251374</v>
      </c>
      <c r="DO126" s="114">
        <v>59.087732045989164</v>
      </c>
      <c r="DP126" s="114">
        <v>59.521005974832342</v>
      </c>
      <c r="DQ126" s="114">
        <v>61.958171824575267</v>
      </c>
      <c r="DR126" s="114">
        <v>63.582949057737196</v>
      </c>
      <c r="DS126" s="114">
        <v>63.691267539947994</v>
      </c>
      <c r="DT126" s="114">
        <v>63.962063745474978</v>
      </c>
      <c r="DU126" s="114">
        <v>64.016222986580388</v>
      </c>
      <c r="DV126" s="114">
        <v>64.557815397634357</v>
      </c>
      <c r="DW126" s="114">
        <v>64.666133879845148</v>
      </c>
      <c r="DX126" s="114">
        <v>63.907904504369583</v>
      </c>
      <c r="DY126" s="114">
        <v>63.5287898166318</v>
      </c>
      <c r="DZ126" s="114">
        <v>63.257993611104816</v>
      </c>
      <c r="EA126" s="114">
        <v>62.66224195894543</v>
      </c>
      <c r="EB126" s="114">
        <v>61.849853342364455</v>
      </c>
    </row>
    <row r="127" spans="1:132" x14ac:dyDescent="0.35">
      <c r="A127" s="114" t="s">
        <v>141</v>
      </c>
      <c r="B127" s="115"/>
      <c r="C127" s="114">
        <v>0</v>
      </c>
      <c r="D127" s="114">
        <v>0</v>
      </c>
      <c r="E127" s="114">
        <v>0</v>
      </c>
      <c r="F127" s="114">
        <v>0</v>
      </c>
      <c r="G127" s="114">
        <v>0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>
        <v>0</v>
      </c>
      <c r="N127" s="114">
        <v>0</v>
      </c>
      <c r="O127" s="114">
        <v>0</v>
      </c>
      <c r="P127" s="114">
        <v>0</v>
      </c>
      <c r="Q127" s="114">
        <v>0</v>
      </c>
      <c r="R127" s="114">
        <v>0</v>
      </c>
      <c r="S127" s="114">
        <v>0</v>
      </c>
      <c r="T127" s="114">
        <v>0</v>
      </c>
      <c r="U127" s="114">
        <v>0</v>
      </c>
      <c r="V127" s="114">
        <v>0</v>
      </c>
      <c r="W127" s="114">
        <v>0</v>
      </c>
      <c r="X127" s="114">
        <v>0</v>
      </c>
      <c r="Y127" s="114">
        <v>0</v>
      </c>
      <c r="Z127" s="114">
        <v>0</v>
      </c>
      <c r="AA127" s="114">
        <v>0</v>
      </c>
      <c r="AB127" s="114">
        <v>0</v>
      </c>
      <c r="AC127" s="114">
        <v>0</v>
      </c>
      <c r="AD127" s="114">
        <v>0</v>
      </c>
      <c r="AE127" s="114">
        <v>0</v>
      </c>
      <c r="AF127" s="114">
        <v>0</v>
      </c>
      <c r="AG127" s="114">
        <v>0</v>
      </c>
      <c r="AH127" s="114">
        <v>0</v>
      </c>
      <c r="AI127" s="114">
        <v>0</v>
      </c>
      <c r="AJ127" s="114">
        <v>0</v>
      </c>
      <c r="AK127" s="114">
        <v>0</v>
      </c>
      <c r="AL127" s="114">
        <v>0</v>
      </c>
      <c r="AM127" s="114">
        <v>0</v>
      </c>
      <c r="AN127" s="114">
        <v>0</v>
      </c>
      <c r="AO127" s="114">
        <v>0</v>
      </c>
      <c r="AP127" s="114">
        <v>0</v>
      </c>
      <c r="AQ127" s="114">
        <v>0</v>
      </c>
      <c r="AR127" s="114">
        <v>0</v>
      </c>
      <c r="AS127" s="114">
        <v>0</v>
      </c>
      <c r="AT127" s="114">
        <v>0</v>
      </c>
      <c r="AU127" s="114">
        <v>0</v>
      </c>
      <c r="AV127" s="114">
        <v>0</v>
      </c>
      <c r="AW127" s="114">
        <v>0</v>
      </c>
      <c r="AX127" s="114">
        <v>0</v>
      </c>
      <c r="AY127" s="114">
        <v>0</v>
      </c>
      <c r="AZ127" s="114">
        <v>0</v>
      </c>
      <c r="BA127" s="114">
        <v>0</v>
      </c>
      <c r="BB127" s="114">
        <v>0</v>
      </c>
      <c r="BC127" s="114">
        <v>0</v>
      </c>
      <c r="BD127" s="114">
        <v>0</v>
      </c>
      <c r="BE127" s="114">
        <v>0</v>
      </c>
      <c r="BF127" s="114">
        <v>0</v>
      </c>
      <c r="BG127" s="114">
        <v>0</v>
      </c>
      <c r="BH127" s="114">
        <v>0</v>
      </c>
      <c r="BI127" s="114">
        <v>0</v>
      </c>
      <c r="BJ127" s="114">
        <v>0</v>
      </c>
      <c r="BK127" s="114">
        <v>0</v>
      </c>
      <c r="BL127" s="114">
        <v>0</v>
      </c>
      <c r="BM127" s="114">
        <v>0</v>
      </c>
      <c r="BN127" s="114">
        <v>0</v>
      </c>
      <c r="BO127" s="114">
        <v>0</v>
      </c>
      <c r="BP127" s="114">
        <v>0</v>
      </c>
      <c r="BQ127" s="114">
        <v>0</v>
      </c>
      <c r="BR127" s="114">
        <v>0</v>
      </c>
      <c r="BS127" s="114">
        <v>0</v>
      </c>
      <c r="BT127" s="114">
        <v>0</v>
      </c>
      <c r="BU127" s="114">
        <v>0</v>
      </c>
      <c r="BV127" s="114">
        <v>0</v>
      </c>
      <c r="BW127" s="114">
        <v>0</v>
      </c>
      <c r="BX127" s="114">
        <v>0</v>
      </c>
      <c r="BY127" s="114">
        <v>0</v>
      </c>
      <c r="BZ127" s="114">
        <v>0</v>
      </c>
      <c r="CA127" s="114">
        <v>0</v>
      </c>
      <c r="CB127" s="114">
        <v>0</v>
      </c>
      <c r="CC127" s="114">
        <v>0</v>
      </c>
      <c r="CD127" s="114">
        <v>0</v>
      </c>
      <c r="CE127" s="114">
        <v>0</v>
      </c>
      <c r="CF127" s="114">
        <v>0</v>
      </c>
      <c r="CG127" s="114">
        <v>0</v>
      </c>
      <c r="CH127" s="114">
        <v>0</v>
      </c>
      <c r="CI127" s="114">
        <v>0</v>
      </c>
      <c r="CJ127" s="114">
        <v>0</v>
      </c>
      <c r="CK127" s="114">
        <v>0</v>
      </c>
      <c r="CL127" s="114">
        <v>0</v>
      </c>
      <c r="CM127" s="114">
        <v>0</v>
      </c>
      <c r="CN127" s="114">
        <v>0</v>
      </c>
      <c r="CO127" s="114">
        <v>0</v>
      </c>
      <c r="CP127" s="114">
        <v>0</v>
      </c>
      <c r="CQ127" s="114">
        <v>0</v>
      </c>
      <c r="CR127" s="114">
        <v>0</v>
      </c>
      <c r="CS127" s="114">
        <v>0</v>
      </c>
      <c r="CT127" s="114">
        <v>0</v>
      </c>
      <c r="CU127" s="114">
        <v>0</v>
      </c>
      <c r="CV127" s="114">
        <v>0</v>
      </c>
      <c r="CW127" s="114">
        <v>0</v>
      </c>
      <c r="CX127" s="114">
        <v>0</v>
      </c>
      <c r="CY127" s="114">
        <v>0</v>
      </c>
      <c r="CZ127" s="114">
        <v>0</v>
      </c>
      <c r="DA127" s="114">
        <v>0</v>
      </c>
      <c r="DB127" s="114">
        <v>0</v>
      </c>
      <c r="DC127" s="114">
        <v>0</v>
      </c>
      <c r="DD127" s="114">
        <v>0</v>
      </c>
      <c r="DE127" s="114">
        <v>0</v>
      </c>
      <c r="DF127" s="114">
        <v>0</v>
      </c>
      <c r="DG127" s="114">
        <v>0</v>
      </c>
      <c r="DH127" s="114">
        <v>0</v>
      </c>
      <c r="DI127" s="114">
        <v>0</v>
      </c>
      <c r="DJ127" s="114">
        <v>0</v>
      </c>
      <c r="DK127" s="114">
        <v>0</v>
      </c>
      <c r="DL127" s="114">
        <v>0</v>
      </c>
      <c r="DM127" s="114">
        <v>0</v>
      </c>
      <c r="DN127" s="114">
        <v>0</v>
      </c>
      <c r="DO127" s="114">
        <v>0</v>
      </c>
      <c r="DP127" s="114">
        <v>0</v>
      </c>
      <c r="DQ127" s="114">
        <v>0</v>
      </c>
      <c r="DR127" s="114">
        <v>0</v>
      </c>
      <c r="DS127" s="114">
        <v>0</v>
      </c>
      <c r="DT127" s="114">
        <v>0</v>
      </c>
      <c r="DU127" s="114">
        <v>0</v>
      </c>
      <c r="DV127" s="114">
        <v>0</v>
      </c>
      <c r="DW127" s="114">
        <v>0</v>
      </c>
      <c r="DX127" s="114">
        <v>0</v>
      </c>
      <c r="DY127" s="114">
        <v>0</v>
      </c>
      <c r="DZ127" s="114">
        <v>0</v>
      </c>
      <c r="EA127" s="114">
        <v>0</v>
      </c>
      <c r="EB127" s="114">
        <v>0</v>
      </c>
    </row>
    <row r="128" spans="1:132" x14ac:dyDescent="0.35">
      <c r="A128" s="114" t="s">
        <v>142</v>
      </c>
      <c r="B128" s="115"/>
      <c r="C128" s="114">
        <v>110.66841147950062</v>
      </c>
      <c r="D128" s="114">
        <v>109.5286750070032</v>
      </c>
      <c r="E128" s="114">
        <v>108.27496488725602</v>
      </c>
      <c r="F128" s="114">
        <v>108.04701759275653</v>
      </c>
      <c r="G128" s="114">
        <v>104.96972911701347</v>
      </c>
      <c r="H128" s="114">
        <v>101.8924406412704</v>
      </c>
      <c r="I128" s="114">
        <v>99.38502040177606</v>
      </c>
      <c r="J128" s="114">
        <v>96.991573809531459</v>
      </c>
      <c r="K128" s="114">
        <v>93.458390744789412</v>
      </c>
      <c r="L128" s="114">
        <v>91.63481238879352</v>
      </c>
      <c r="M128" s="114">
        <v>92.204680625042229</v>
      </c>
      <c r="N128" s="114">
        <v>89.583286738298128</v>
      </c>
      <c r="O128" s="114">
        <v>87.987655676801722</v>
      </c>
      <c r="P128" s="114">
        <v>85.822156379056608</v>
      </c>
      <c r="Q128" s="114">
        <v>83.086788845062756</v>
      </c>
      <c r="R128" s="114">
        <v>82.174999667064839</v>
      </c>
      <c r="S128" s="114">
        <v>81.605131430816115</v>
      </c>
      <c r="T128" s="114">
        <v>81.149236841817157</v>
      </c>
      <c r="U128" s="114">
        <v>80.237447663819211</v>
      </c>
      <c r="V128" s="114">
        <v>78.983737544072042</v>
      </c>
      <c r="W128" s="114">
        <v>79.667579427570487</v>
      </c>
      <c r="X128" s="114">
        <v>79.667579427570487</v>
      </c>
      <c r="Y128" s="114">
        <v>78.755790249572556</v>
      </c>
      <c r="Z128" s="114">
        <v>79.781553074820224</v>
      </c>
      <c r="AA128" s="114">
        <v>81.719105078065866</v>
      </c>
      <c r="AB128" s="114">
        <v>81.377184136316643</v>
      </c>
      <c r="AC128" s="114">
        <v>81.947052372565366</v>
      </c>
      <c r="AD128" s="114">
        <v>82.972815197813034</v>
      </c>
      <c r="AE128" s="114">
        <v>83.770630728561244</v>
      </c>
      <c r="AF128" s="114">
        <v>83.770630728561244</v>
      </c>
      <c r="AG128" s="114">
        <v>83.770630728561244</v>
      </c>
      <c r="AH128" s="114">
        <v>84.226525317560217</v>
      </c>
      <c r="AI128" s="114">
        <v>84.568446259309439</v>
      </c>
      <c r="AJ128" s="114">
        <v>110.26407348130206</v>
      </c>
      <c r="AK128" s="114">
        <v>111.59433710239016</v>
      </c>
      <c r="AL128" s="114">
        <v>113.81144313753698</v>
      </c>
      <c r="AM128" s="114">
        <v>115.73293503466424</v>
      </c>
      <c r="AN128" s="114">
        <v>117.65442693179151</v>
      </c>
      <c r="AO128" s="114">
        <v>119.42811175990894</v>
      </c>
      <c r="AP128" s="114">
        <v>120.75837538099704</v>
      </c>
      <c r="AQ128" s="114">
        <v>122.3842531401047</v>
      </c>
      <c r="AR128" s="114">
        <v>125.93162279633961</v>
      </c>
      <c r="AS128" s="114">
        <v>128.00092176247662</v>
      </c>
      <c r="AT128" s="114">
        <v>130.21802779762348</v>
      </c>
      <c r="AU128" s="114">
        <v>133.02636210880945</v>
      </c>
      <c r="AV128" s="114">
        <v>137.90399538613246</v>
      </c>
      <c r="AW128" s="114">
        <v>141.4513650423674</v>
      </c>
      <c r="AX128" s="114">
        <v>148.693911423847</v>
      </c>
      <c r="AY128" s="114">
        <v>156.08426487433641</v>
      </c>
      <c r="AZ128" s="114">
        <v>159.92724866859092</v>
      </c>
      <c r="BA128" s="114">
        <v>161.40531935868881</v>
      </c>
      <c r="BB128" s="114">
        <v>162.43996884175732</v>
      </c>
      <c r="BC128" s="114">
        <v>160.96189815165945</v>
      </c>
      <c r="BD128" s="114">
        <v>159.92724866859092</v>
      </c>
      <c r="BE128" s="114">
        <v>159.33602039255177</v>
      </c>
      <c r="BF128" s="114">
        <v>161.10970522066921</v>
      </c>
      <c r="BG128" s="114">
        <v>161.84874056571817</v>
      </c>
      <c r="BH128" s="114">
        <v>160.66628401363985</v>
      </c>
      <c r="BI128" s="114">
        <v>162.43996884175732</v>
      </c>
      <c r="BJ128" s="114">
        <v>162.43996884175732</v>
      </c>
      <c r="BK128" s="114">
        <v>159.92724866859092</v>
      </c>
      <c r="BL128" s="114">
        <v>157.2667214264147</v>
      </c>
      <c r="BM128" s="114">
        <v>155.19742246027769</v>
      </c>
      <c r="BN128" s="114">
        <v>152.38908814909175</v>
      </c>
      <c r="BO128" s="114">
        <v>151.05882452800358</v>
      </c>
      <c r="BP128" s="114">
        <v>149.13733263087639</v>
      </c>
      <c r="BQ128" s="114">
        <v>145.44215590563167</v>
      </c>
      <c r="BR128" s="114">
        <v>143.9640852155338</v>
      </c>
      <c r="BS128" s="114">
        <v>141.89478624939673</v>
      </c>
      <c r="BT128" s="114">
        <v>139.08645193821079</v>
      </c>
      <c r="BU128" s="114">
        <v>137.1649600410835</v>
      </c>
      <c r="BV128" s="114">
        <v>135.98250348900524</v>
      </c>
      <c r="BW128" s="114">
        <v>135.53908228197588</v>
      </c>
      <c r="BX128" s="114">
        <v>136.27811762702481</v>
      </c>
      <c r="BY128" s="114">
        <v>138.64303073118143</v>
      </c>
      <c r="BZ128" s="114">
        <v>141.1557509043478</v>
      </c>
      <c r="CA128" s="114">
        <v>141.74697918038697</v>
      </c>
      <c r="CB128" s="114">
        <v>142.19040038741633</v>
      </c>
      <c r="CC128" s="114">
        <v>144.11189228454356</v>
      </c>
      <c r="CD128" s="114">
        <v>144.85092762959255</v>
      </c>
      <c r="CE128" s="114">
        <v>144.85092762959255</v>
      </c>
      <c r="CF128" s="114">
        <v>146.62461245770999</v>
      </c>
      <c r="CG128" s="114">
        <v>147.95487607879809</v>
      </c>
      <c r="CH128" s="114">
        <v>149.28513969988617</v>
      </c>
      <c r="CI128" s="114">
        <v>150.76321038998407</v>
      </c>
      <c r="CJ128" s="114">
        <v>111.89299212375217</v>
      </c>
      <c r="CK128" s="114">
        <v>113.19281391028173</v>
      </c>
      <c r="CL128" s="114">
        <v>113.7344063213357</v>
      </c>
      <c r="CM128" s="114">
        <v>114.49263569681126</v>
      </c>
      <c r="CN128" s="114">
        <v>114.60095417902208</v>
      </c>
      <c r="CO128" s="114">
        <v>115.25086507228683</v>
      </c>
      <c r="CP128" s="114">
        <v>115.90077596555165</v>
      </c>
      <c r="CQ128" s="114">
        <v>117.20059775208118</v>
      </c>
      <c r="CR128" s="114">
        <v>118.82537498524313</v>
      </c>
      <c r="CS128" s="114">
        <v>119.80024132514028</v>
      </c>
      <c r="CT128" s="114">
        <v>120.23351525398346</v>
      </c>
      <c r="CU128" s="114">
        <v>121.20838159388062</v>
      </c>
      <c r="CV128" s="114">
        <v>122.61652186262097</v>
      </c>
      <c r="CW128" s="114">
        <v>124.56625454241529</v>
      </c>
      <c r="CX128" s="114">
        <v>126.94926115105281</v>
      </c>
      <c r="CY128" s="114">
        <v>129.54890472411191</v>
      </c>
      <c r="CZ128" s="114">
        <v>131.28200043948465</v>
      </c>
      <c r="DA128" s="114">
        <v>132.69014070822499</v>
      </c>
      <c r="DB128" s="114">
        <v>132.14854829717103</v>
      </c>
      <c r="DC128" s="114">
        <v>132.2568667793818</v>
      </c>
      <c r="DD128" s="114">
        <v>133.44837008370055</v>
      </c>
      <c r="DE128" s="114">
        <v>132.79845919043578</v>
      </c>
      <c r="DF128" s="114">
        <v>130.52377106400908</v>
      </c>
      <c r="DG128" s="114">
        <v>129.87386017074431</v>
      </c>
      <c r="DH128" s="114">
        <v>129.87386017074431</v>
      </c>
      <c r="DI128" s="114">
        <v>128.68235686642552</v>
      </c>
      <c r="DJ128" s="114">
        <v>128.24908293758236</v>
      </c>
      <c r="DK128" s="114">
        <v>128.24908293758236</v>
      </c>
      <c r="DL128" s="114">
        <v>129.98217865295507</v>
      </c>
      <c r="DM128" s="114">
        <v>129.6572232063227</v>
      </c>
      <c r="DN128" s="114">
        <v>128.79067534863634</v>
      </c>
      <c r="DO128" s="114">
        <v>129.54890472411191</v>
      </c>
      <c r="DP128" s="114">
        <v>130.41545258179829</v>
      </c>
      <c r="DQ128" s="114">
        <v>135.28978428128408</v>
      </c>
      <c r="DR128" s="114">
        <v>138.53933874760796</v>
      </c>
      <c r="DS128" s="114">
        <v>138.75597571202954</v>
      </c>
      <c r="DT128" s="114">
        <v>139.29756812308352</v>
      </c>
      <c r="DU128" s="114">
        <v>139.40588660529434</v>
      </c>
      <c r="DV128" s="114">
        <v>140.48907142740231</v>
      </c>
      <c r="DW128" s="114">
        <v>140.70570839182389</v>
      </c>
      <c r="DX128" s="114">
        <v>139.18924964087276</v>
      </c>
      <c r="DY128" s="114">
        <v>138.43102026539719</v>
      </c>
      <c r="DZ128" s="114">
        <v>137.88942785434318</v>
      </c>
      <c r="EA128" s="114">
        <v>136.69792455002445</v>
      </c>
      <c r="EB128" s="114">
        <v>135.0731473168625</v>
      </c>
    </row>
    <row r="129" spans="1:132" x14ac:dyDescent="0.35">
      <c r="A129" s="116" t="s">
        <v>143</v>
      </c>
      <c r="B129" s="117"/>
      <c r="C129" s="116">
        <v>1217.352526274507</v>
      </c>
      <c r="D129" s="116">
        <v>1204.8154250770356</v>
      </c>
      <c r="E129" s="116">
        <v>1191.0246137598162</v>
      </c>
      <c r="F129" s="116">
        <v>1188.5171935203221</v>
      </c>
      <c r="G129" s="116">
        <v>1154.6670202871485</v>
      </c>
      <c r="H129" s="116">
        <v>1120.8168470539745</v>
      </c>
      <c r="I129" s="116">
        <v>1093.2352244195367</v>
      </c>
      <c r="J129" s="116">
        <v>1066.907311904846</v>
      </c>
      <c r="K129" s="116">
        <v>1028.0422981926836</v>
      </c>
      <c r="L129" s="116">
        <v>1007.9829362767287</v>
      </c>
      <c r="M129" s="116">
        <v>1014.2514868754646</v>
      </c>
      <c r="N129" s="116">
        <v>985.41615412127953</v>
      </c>
      <c r="O129" s="116">
        <v>967.86421244481903</v>
      </c>
      <c r="P129" s="116">
        <v>944.04372016962259</v>
      </c>
      <c r="Q129" s="116">
        <v>913.95467729569054</v>
      </c>
      <c r="R129" s="116">
        <v>903.92499633771342</v>
      </c>
      <c r="S129" s="116">
        <v>897.65644573897725</v>
      </c>
      <c r="T129" s="116">
        <v>892.64160525998875</v>
      </c>
      <c r="U129" s="116">
        <v>882.61192430201129</v>
      </c>
      <c r="V129" s="116">
        <v>868.82111298479231</v>
      </c>
      <c r="W129" s="116">
        <v>876.34337370327546</v>
      </c>
      <c r="X129" s="116">
        <v>876.34337370327546</v>
      </c>
      <c r="Y129" s="116">
        <v>866.31369274529811</v>
      </c>
      <c r="Z129" s="116">
        <v>877.59708382302244</v>
      </c>
      <c r="AA129" s="116">
        <v>898.91015585872458</v>
      </c>
      <c r="AB129" s="116">
        <v>895.14902549948306</v>
      </c>
      <c r="AC129" s="116">
        <v>901.417576098219</v>
      </c>
      <c r="AD129" s="116">
        <v>912.70096717594345</v>
      </c>
      <c r="AE129" s="116">
        <v>921.47693801417358</v>
      </c>
      <c r="AF129" s="116">
        <v>921.47693801417358</v>
      </c>
      <c r="AG129" s="116">
        <v>921.47693801417358</v>
      </c>
      <c r="AH129" s="116">
        <v>926.49177849316243</v>
      </c>
      <c r="AI129" s="116">
        <v>930.25290885240395</v>
      </c>
      <c r="AJ129" s="116">
        <v>1212.9048082943229</v>
      </c>
      <c r="AK129" s="116">
        <v>1227.5377081262918</v>
      </c>
      <c r="AL129" s="116">
        <v>1251.9258745129068</v>
      </c>
      <c r="AM129" s="116">
        <v>1273.0622853813068</v>
      </c>
      <c r="AN129" s="116">
        <v>1294.1986962497067</v>
      </c>
      <c r="AO129" s="116">
        <v>1313.7092293589983</v>
      </c>
      <c r="AP129" s="116">
        <v>1328.3421291909676</v>
      </c>
      <c r="AQ129" s="116">
        <v>1346.2267845411516</v>
      </c>
      <c r="AR129" s="116">
        <v>1385.2478507597357</v>
      </c>
      <c r="AS129" s="116">
        <v>1408.010139387243</v>
      </c>
      <c r="AT129" s="116">
        <v>1432.3983057738585</v>
      </c>
      <c r="AU129" s="116">
        <v>1463.2899831969041</v>
      </c>
      <c r="AV129" s="116">
        <v>1516.9439492474573</v>
      </c>
      <c r="AW129" s="116">
        <v>1555.9650154660412</v>
      </c>
      <c r="AX129" s="116">
        <v>1635.6330256623173</v>
      </c>
      <c r="AY129" s="116">
        <v>1716.9269136177008</v>
      </c>
      <c r="AZ129" s="116">
        <v>1759.1997353545</v>
      </c>
      <c r="BA129" s="116">
        <v>1775.4585129455768</v>
      </c>
      <c r="BB129" s="116">
        <v>1786.8396572593306</v>
      </c>
      <c r="BC129" s="116">
        <v>1770.5808796682538</v>
      </c>
      <c r="BD129" s="116">
        <v>1759.1997353545</v>
      </c>
      <c r="BE129" s="116">
        <v>1752.6962243180697</v>
      </c>
      <c r="BF129" s="116">
        <v>1772.2067574273615</v>
      </c>
      <c r="BG129" s="116">
        <v>1780.3361462229002</v>
      </c>
      <c r="BH129" s="116">
        <v>1767.3291241500388</v>
      </c>
      <c r="BI129" s="116">
        <v>1786.8396572593306</v>
      </c>
      <c r="BJ129" s="116">
        <v>1786.8396572593306</v>
      </c>
      <c r="BK129" s="116">
        <v>1759.1997353545</v>
      </c>
      <c r="BL129" s="116">
        <v>1729.9339356905621</v>
      </c>
      <c r="BM129" s="116">
        <v>1707.1716470630547</v>
      </c>
      <c r="BN129" s="116">
        <v>1676.2799696400093</v>
      </c>
      <c r="BO129" s="116">
        <v>1661.64706980804</v>
      </c>
      <c r="BP129" s="116">
        <v>1640.5106589396403</v>
      </c>
      <c r="BQ129" s="116">
        <v>1599.8637149619483</v>
      </c>
      <c r="BR129" s="116">
        <v>1583.604937370872</v>
      </c>
      <c r="BS129" s="116">
        <v>1560.8426487433642</v>
      </c>
      <c r="BT129" s="116">
        <v>1529.9509713203186</v>
      </c>
      <c r="BU129" s="116">
        <v>1508.8145604519189</v>
      </c>
      <c r="BV129" s="116">
        <v>1495.8075383790576</v>
      </c>
      <c r="BW129" s="116">
        <v>1490.9299051017344</v>
      </c>
      <c r="BX129" s="116">
        <v>1499.0592938972727</v>
      </c>
      <c r="BY129" s="116">
        <v>1525.0733380429958</v>
      </c>
      <c r="BZ129" s="116">
        <v>1552.7132599478259</v>
      </c>
      <c r="CA129" s="116">
        <v>1559.2167709842568</v>
      </c>
      <c r="CB129" s="116">
        <v>1564.0944042615797</v>
      </c>
      <c r="CC129" s="116">
        <v>1585.2308151299792</v>
      </c>
      <c r="CD129" s="116">
        <v>1593.3602039255177</v>
      </c>
      <c r="CE129" s="116">
        <v>1593.3602039255177</v>
      </c>
      <c r="CF129" s="116">
        <v>1612.8707370348097</v>
      </c>
      <c r="CG129" s="116">
        <v>1627.5036368667791</v>
      </c>
      <c r="CH129" s="116">
        <v>1642.1365366987479</v>
      </c>
      <c r="CI129" s="116">
        <v>1658.3953142898245</v>
      </c>
      <c r="CJ129" s="116">
        <v>1230.822913361274</v>
      </c>
      <c r="CK129" s="116">
        <v>1245.1209530130991</v>
      </c>
      <c r="CL129" s="116">
        <v>1251.0784695346927</v>
      </c>
      <c r="CM129" s="116">
        <v>1259.418992664924</v>
      </c>
      <c r="CN129" s="116">
        <v>1260.6104959692427</v>
      </c>
      <c r="CO129" s="116">
        <v>1267.7595157951553</v>
      </c>
      <c r="CP129" s="116">
        <v>1274.908535621068</v>
      </c>
      <c r="CQ129" s="116">
        <v>1289.2065752728929</v>
      </c>
      <c r="CR129" s="116">
        <v>1307.079124837674</v>
      </c>
      <c r="CS129" s="116">
        <v>1317.8026545765433</v>
      </c>
      <c r="CT129" s="116">
        <v>1322.5686677938181</v>
      </c>
      <c r="CU129" s="116">
        <v>1333.2921975326869</v>
      </c>
      <c r="CV129" s="116">
        <v>1348.7817404888306</v>
      </c>
      <c r="CW129" s="116">
        <v>1370.2287999665682</v>
      </c>
      <c r="CX129" s="116">
        <v>1396.4418726615811</v>
      </c>
      <c r="CY129" s="116">
        <v>1425.0379519652311</v>
      </c>
      <c r="CZ129" s="116">
        <v>1444.1020048343312</v>
      </c>
      <c r="DA129" s="116">
        <v>1459.5915477904748</v>
      </c>
      <c r="DB129" s="116">
        <v>1453.6340312688812</v>
      </c>
      <c r="DC129" s="116">
        <v>1454.8255345731998</v>
      </c>
      <c r="DD129" s="116">
        <v>1467.9320709207061</v>
      </c>
      <c r="DE129" s="116">
        <v>1460.7830510947938</v>
      </c>
      <c r="DF129" s="116">
        <v>1435.7614817040999</v>
      </c>
      <c r="DG129" s="116">
        <v>1428.6124618781876</v>
      </c>
      <c r="DH129" s="116">
        <v>1428.6124618781876</v>
      </c>
      <c r="DI129" s="116">
        <v>1415.505925530681</v>
      </c>
      <c r="DJ129" s="116">
        <v>1410.739912313406</v>
      </c>
      <c r="DK129" s="116">
        <v>1410.739912313406</v>
      </c>
      <c r="DL129" s="116">
        <v>1429.8039651825061</v>
      </c>
      <c r="DM129" s="116">
        <v>1426.2294552695498</v>
      </c>
      <c r="DN129" s="116">
        <v>1416.6974288349998</v>
      </c>
      <c r="DO129" s="116">
        <v>1425.0379519652311</v>
      </c>
      <c r="DP129" s="116">
        <v>1434.5699783997811</v>
      </c>
      <c r="DQ129" s="116">
        <v>1488.1876270941252</v>
      </c>
      <c r="DR129" s="116">
        <v>1523.9327262236877</v>
      </c>
      <c r="DS129" s="116">
        <v>1526.3157328323252</v>
      </c>
      <c r="DT129" s="116">
        <v>1532.273249353919</v>
      </c>
      <c r="DU129" s="116">
        <v>1533.4647526582378</v>
      </c>
      <c r="DV129" s="116">
        <v>1545.3797857014254</v>
      </c>
      <c r="DW129" s="116">
        <v>1547.7627923100629</v>
      </c>
      <c r="DX129" s="116">
        <v>1531.0817460496003</v>
      </c>
      <c r="DY129" s="116">
        <v>1522.741222919369</v>
      </c>
      <c r="DZ129" s="116">
        <v>1516.7837063977754</v>
      </c>
      <c r="EA129" s="116">
        <v>1503.6771700502688</v>
      </c>
      <c r="EB129" s="116">
        <v>1485.8046204854877</v>
      </c>
    </row>
    <row r="130" spans="1:132" x14ac:dyDescent="0.35">
      <c r="A130" s="116" t="s">
        <v>144</v>
      </c>
      <c r="B130" s="117"/>
      <c r="C130" s="116">
        <v>110.66841147950062</v>
      </c>
      <c r="D130" s="116">
        <v>109.5286750070032</v>
      </c>
      <c r="E130" s="116">
        <v>108.27496488725602</v>
      </c>
      <c r="F130" s="116">
        <v>108.04701759275653</v>
      </c>
      <c r="G130" s="116">
        <v>104.96972911701347</v>
      </c>
      <c r="H130" s="116">
        <v>101.8924406412704</v>
      </c>
      <c r="I130" s="116">
        <v>99.38502040177606</v>
      </c>
      <c r="J130" s="116">
        <v>96.991573809531459</v>
      </c>
      <c r="K130" s="116">
        <v>93.458390744789412</v>
      </c>
      <c r="L130" s="116">
        <v>91.63481238879352</v>
      </c>
      <c r="M130" s="116">
        <v>92.204680625042229</v>
      </c>
      <c r="N130" s="116">
        <v>89.583286738298128</v>
      </c>
      <c r="O130" s="116">
        <v>87.987655676801722</v>
      </c>
      <c r="P130" s="116">
        <v>85.822156379056608</v>
      </c>
      <c r="Q130" s="116">
        <v>83.086788845062756</v>
      </c>
      <c r="R130" s="116">
        <v>82.174999667064839</v>
      </c>
      <c r="S130" s="116">
        <v>81.605131430816115</v>
      </c>
      <c r="T130" s="116">
        <v>81.149236841817157</v>
      </c>
      <c r="U130" s="116">
        <v>80.237447663819211</v>
      </c>
      <c r="V130" s="116">
        <v>78.983737544072042</v>
      </c>
      <c r="W130" s="116">
        <v>79.667579427570487</v>
      </c>
      <c r="X130" s="116">
        <v>79.667579427570487</v>
      </c>
      <c r="Y130" s="116">
        <v>78.755790249572556</v>
      </c>
      <c r="Z130" s="116">
        <v>79.781553074820224</v>
      </c>
      <c r="AA130" s="116">
        <v>81.719105078065866</v>
      </c>
      <c r="AB130" s="116">
        <v>81.377184136316643</v>
      </c>
      <c r="AC130" s="116">
        <v>81.947052372565366</v>
      </c>
      <c r="AD130" s="116">
        <v>82.972815197813034</v>
      </c>
      <c r="AE130" s="116">
        <v>83.770630728561244</v>
      </c>
      <c r="AF130" s="116">
        <v>83.770630728561244</v>
      </c>
      <c r="AG130" s="116">
        <v>83.770630728561244</v>
      </c>
      <c r="AH130" s="116">
        <v>84.226525317560217</v>
      </c>
      <c r="AI130" s="116">
        <v>84.568446259309439</v>
      </c>
      <c r="AJ130" s="116">
        <v>110.26407348130206</v>
      </c>
      <c r="AK130" s="116">
        <v>111.59433710239016</v>
      </c>
      <c r="AL130" s="116">
        <v>113.81144313753698</v>
      </c>
      <c r="AM130" s="116">
        <v>115.73293503466424</v>
      </c>
      <c r="AN130" s="116">
        <v>117.65442693179151</v>
      </c>
      <c r="AO130" s="116">
        <v>119.42811175990894</v>
      </c>
      <c r="AP130" s="116">
        <v>120.75837538099704</v>
      </c>
      <c r="AQ130" s="116">
        <v>122.3842531401047</v>
      </c>
      <c r="AR130" s="116">
        <v>125.93162279633961</v>
      </c>
      <c r="AS130" s="116">
        <v>128.00092176247662</v>
      </c>
      <c r="AT130" s="116">
        <v>130.21802779762348</v>
      </c>
      <c r="AU130" s="116">
        <v>133.02636210880945</v>
      </c>
      <c r="AV130" s="116">
        <v>137.90399538613246</v>
      </c>
      <c r="AW130" s="116">
        <v>141.4513650423674</v>
      </c>
      <c r="AX130" s="116">
        <v>148.693911423847</v>
      </c>
      <c r="AY130" s="116">
        <v>156.08426487433641</v>
      </c>
      <c r="AZ130" s="116">
        <v>159.92724866859092</v>
      </c>
      <c r="BA130" s="116">
        <v>161.40531935868881</v>
      </c>
      <c r="BB130" s="116">
        <v>162.43996884175732</v>
      </c>
      <c r="BC130" s="116">
        <v>160.96189815165945</v>
      </c>
      <c r="BD130" s="116">
        <v>159.92724866859092</v>
      </c>
      <c r="BE130" s="116">
        <v>159.33602039255177</v>
      </c>
      <c r="BF130" s="116">
        <v>161.10970522066921</v>
      </c>
      <c r="BG130" s="116">
        <v>161.84874056571817</v>
      </c>
      <c r="BH130" s="116">
        <v>160.66628401363985</v>
      </c>
      <c r="BI130" s="116">
        <v>162.43996884175732</v>
      </c>
      <c r="BJ130" s="116">
        <v>162.43996884175732</v>
      </c>
      <c r="BK130" s="116">
        <v>159.92724866859092</v>
      </c>
      <c r="BL130" s="116">
        <v>157.2667214264147</v>
      </c>
      <c r="BM130" s="116">
        <v>155.19742246027769</v>
      </c>
      <c r="BN130" s="116">
        <v>152.38908814909175</v>
      </c>
      <c r="BO130" s="116">
        <v>151.05882452800358</v>
      </c>
      <c r="BP130" s="116">
        <v>149.13733263087639</v>
      </c>
      <c r="BQ130" s="116">
        <v>145.44215590563167</v>
      </c>
      <c r="BR130" s="116">
        <v>143.9640852155338</v>
      </c>
      <c r="BS130" s="116">
        <v>141.89478624939673</v>
      </c>
      <c r="BT130" s="116">
        <v>139.08645193821079</v>
      </c>
      <c r="BU130" s="116">
        <v>137.1649600410835</v>
      </c>
      <c r="BV130" s="116">
        <v>135.98250348900524</v>
      </c>
      <c r="BW130" s="116">
        <v>135.53908228197588</v>
      </c>
      <c r="BX130" s="116">
        <v>136.27811762702481</v>
      </c>
      <c r="BY130" s="116">
        <v>138.64303073118143</v>
      </c>
      <c r="BZ130" s="116">
        <v>141.1557509043478</v>
      </c>
      <c r="CA130" s="116">
        <v>141.74697918038697</v>
      </c>
      <c r="CB130" s="116">
        <v>142.19040038741633</v>
      </c>
      <c r="CC130" s="116">
        <v>144.11189228454356</v>
      </c>
      <c r="CD130" s="116">
        <v>144.85092762959255</v>
      </c>
      <c r="CE130" s="116">
        <v>144.85092762959255</v>
      </c>
      <c r="CF130" s="116">
        <v>146.62461245770999</v>
      </c>
      <c r="CG130" s="116">
        <v>147.95487607879809</v>
      </c>
      <c r="CH130" s="116">
        <v>149.28513969988617</v>
      </c>
      <c r="CI130" s="116">
        <v>150.76321038998407</v>
      </c>
      <c r="CJ130" s="116">
        <v>111.89299212375217</v>
      </c>
      <c r="CK130" s="116">
        <v>113.19281391028173</v>
      </c>
      <c r="CL130" s="116">
        <v>113.7344063213357</v>
      </c>
      <c r="CM130" s="116">
        <v>114.49263569681126</v>
      </c>
      <c r="CN130" s="116">
        <v>114.60095417902208</v>
      </c>
      <c r="CO130" s="116">
        <v>115.25086507228683</v>
      </c>
      <c r="CP130" s="116">
        <v>115.90077596555165</v>
      </c>
      <c r="CQ130" s="116">
        <v>117.20059775208118</v>
      </c>
      <c r="CR130" s="116">
        <v>118.82537498524313</v>
      </c>
      <c r="CS130" s="116">
        <v>119.80024132514028</v>
      </c>
      <c r="CT130" s="116">
        <v>120.23351525398346</v>
      </c>
      <c r="CU130" s="116">
        <v>121.20838159388062</v>
      </c>
      <c r="CV130" s="116">
        <v>122.61652186262097</v>
      </c>
      <c r="CW130" s="116">
        <v>124.56625454241529</v>
      </c>
      <c r="CX130" s="116">
        <v>126.94926115105281</v>
      </c>
      <c r="CY130" s="116">
        <v>129.54890472411191</v>
      </c>
      <c r="CZ130" s="116">
        <v>131.28200043948465</v>
      </c>
      <c r="DA130" s="116">
        <v>132.69014070822499</v>
      </c>
      <c r="DB130" s="116">
        <v>132.14854829717103</v>
      </c>
      <c r="DC130" s="116">
        <v>132.2568667793818</v>
      </c>
      <c r="DD130" s="116">
        <v>133.44837008370055</v>
      </c>
      <c r="DE130" s="116">
        <v>132.79845919043578</v>
      </c>
      <c r="DF130" s="116">
        <v>130.52377106400908</v>
      </c>
      <c r="DG130" s="116">
        <v>129.87386017074431</v>
      </c>
      <c r="DH130" s="116">
        <v>129.87386017074431</v>
      </c>
      <c r="DI130" s="116">
        <v>128.68235686642552</v>
      </c>
      <c r="DJ130" s="116">
        <v>128.24908293758236</v>
      </c>
      <c r="DK130" s="116">
        <v>128.24908293758236</v>
      </c>
      <c r="DL130" s="116">
        <v>129.98217865295507</v>
      </c>
      <c r="DM130" s="116">
        <v>129.6572232063227</v>
      </c>
      <c r="DN130" s="116">
        <v>128.79067534863634</v>
      </c>
      <c r="DO130" s="116">
        <v>129.54890472411191</v>
      </c>
      <c r="DP130" s="116">
        <v>130.41545258179829</v>
      </c>
      <c r="DQ130" s="116">
        <v>135.28978428128408</v>
      </c>
      <c r="DR130" s="116">
        <v>138.53933874760796</v>
      </c>
      <c r="DS130" s="116">
        <v>138.75597571202954</v>
      </c>
      <c r="DT130" s="116">
        <v>139.29756812308352</v>
      </c>
      <c r="DU130" s="116">
        <v>139.40588660529434</v>
      </c>
      <c r="DV130" s="116">
        <v>140.48907142740231</v>
      </c>
      <c r="DW130" s="116">
        <v>140.70570839182389</v>
      </c>
      <c r="DX130" s="116">
        <v>139.18924964087276</v>
      </c>
      <c r="DY130" s="116">
        <v>138.43102026539719</v>
      </c>
      <c r="DZ130" s="116">
        <v>137.88942785434318</v>
      </c>
      <c r="EA130" s="116">
        <v>136.69792455002445</v>
      </c>
      <c r="EB130" s="116">
        <v>135.0731473168625</v>
      </c>
    </row>
    <row r="131" spans="1:132" x14ac:dyDescent="0.35">
      <c r="A131" s="116" t="s">
        <v>145</v>
      </c>
      <c r="B131" s="117"/>
      <c r="C131" s="116">
        <v>166.00261721925094</v>
      </c>
      <c r="D131" s="116">
        <v>164.29301251050481</v>
      </c>
      <c r="E131" s="116">
        <v>162.41244733088402</v>
      </c>
      <c r="F131" s="116">
        <v>162.07052638913478</v>
      </c>
      <c r="G131" s="116">
        <v>157.45459367552021</v>
      </c>
      <c r="H131" s="116">
        <v>152.83866096190559</v>
      </c>
      <c r="I131" s="116">
        <v>149.0775306026641</v>
      </c>
      <c r="J131" s="116">
        <v>145.48736071429715</v>
      </c>
      <c r="K131" s="116">
        <v>140.18758611718411</v>
      </c>
      <c r="L131" s="116">
        <v>137.45221858319024</v>
      </c>
      <c r="M131" s="116">
        <v>138.30702093756332</v>
      </c>
      <c r="N131" s="116">
        <v>134.3749301074472</v>
      </c>
      <c r="O131" s="116">
        <v>131.98148351520257</v>
      </c>
      <c r="P131" s="116">
        <v>128.73323456858492</v>
      </c>
      <c r="Q131" s="116">
        <v>124.63018326759415</v>
      </c>
      <c r="R131" s="116">
        <v>123.26249950059727</v>
      </c>
      <c r="S131" s="116">
        <v>122.40769714622417</v>
      </c>
      <c r="T131" s="116">
        <v>121.72385526272572</v>
      </c>
      <c r="U131" s="116">
        <v>120.3561714957288</v>
      </c>
      <c r="V131" s="116">
        <v>118.47560631610803</v>
      </c>
      <c r="W131" s="116">
        <v>119.50136914135572</v>
      </c>
      <c r="X131" s="116">
        <v>119.50136914135572</v>
      </c>
      <c r="Y131" s="116">
        <v>118.13368537435882</v>
      </c>
      <c r="Z131" s="116">
        <v>119.67232961223033</v>
      </c>
      <c r="AA131" s="116">
        <v>122.57865761709881</v>
      </c>
      <c r="AB131" s="116">
        <v>122.06577620447493</v>
      </c>
      <c r="AC131" s="116">
        <v>122.92057855884804</v>
      </c>
      <c r="AD131" s="116">
        <v>124.45922279671956</v>
      </c>
      <c r="AE131" s="116">
        <v>125.65594609284184</v>
      </c>
      <c r="AF131" s="116">
        <v>125.65594609284184</v>
      </c>
      <c r="AG131" s="116">
        <v>125.65594609284184</v>
      </c>
      <c r="AH131" s="116">
        <v>126.3397879763403</v>
      </c>
      <c r="AI131" s="116">
        <v>126.85266938896416</v>
      </c>
      <c r="AJ131" s="116">
        <v>165.39611022195308</v>
      </c>
      <c r="AK131" s="116">
        <v>167.39150565358526</v>
      </c>
      <c r="AL131" s="116">
        <v>170.71716470630548</v>
      </c>
      <c r="AM131" s="116">
        <v>173.59940255199635</v>
      </c>
      <c r="AN131" s="116">
        <v>176.48164039768724</v>
      </c>
      <c r="AO131" s="116">
        <v>179.14216763986337</v>
      </c>
      <c r="AP131" s="116">
        <v>181.13756307149552</v>
      </c>
      <c r="AQ131" s="116">
        <v>183.57637971015703</v>
      </c>
      <c r="AR131" s="116">
        <v>188.8974341945094</v>
      </c>
      <c r="AS131" s="116">
        <v>192.00138264371495</v>
      </c>
      <c r="AT131" s="116">
        <v>195.3270416964352</v>
      </c>
      <c r="AU131" s="116">
        <v>199.53954316321418</v>
      </c>
      <c r="AV131" s="116">
        <v>206.8559930791987</v>
      </c>
      <c r="AW131" s="116">
        <v>212.17704756355104</v>
      </c>
      <c r="AX131" s="116">
        <v>223.04086713577053</v>
      </c>
      <c r="AY131" s="116">
        <v>234.1263973115046</v>
      </c>
      <c r="AZ131" s="116">
        <v>239.89087300288637</v>
      </c>
      <c r="BA131" s="116">
        <v>242.10797903803319</v>
      </c>
      <c r="BB131" s="116">
        <v>243.65995326263598</v>
      </c>
      <c r="BC131" s="116">
        <v>241.44284722748918</v>
      </c>
      <c r="BD131" s="116">
        <v>239.89087300288637</v>
      </c>
      <c r="BE131" s="116">
        <v>239.00403058882762</v>
      </c>
      <c r="BF131" s="116">
        <v>241.66455783100383</v>
      </c>
      <c r="BG131" s="116">
        <v>242.77311084857726</v>
      </c>
      <c r="BH131" s="116">
        <v>240.99942602045977</v>
      </c>
      <c r="BI131" s="116">
        <v>243.65995326263598</v>
      </c>
      <c r="BJ131" s="116">
        <v>243.65995326263598</v>
      </c>
      <c r="BK131" s="116">
        <v>239.89087300288637</v>
      </c>
      <c r="BL131" s="116">
        <v>235.90008213962207</v>
      </c>
      <c r="BM131" s="116">
        <v>232.79613369041653</v>
      </c>
      <c r="BN131" s="116">
        <v>228.58363222363761</v>
      </c>
      <c r="BO131" s="116">
        <v>226.5882367920054</v>
      </c>
      <c r="BP131" s="116">
        <v>223.70599894631454</v>
      </c>
      <c r="BQ131" s="116">
        <v>218.16323385844746</v>
      </c>
      <c r="BR131" s="116">
        <v>215.94612782330069</v>
      </c>
      <c r="BS131" s="116">
        <v>212.84217937409508</v>
      </c>
      <c r="BT131" s="116">
        <v>208.62967790731616</v>
      </c>
      <c r="BU131" s="116">
        <v>205.74744006162527</v>
      </c>
      <c r="BV131" s="116">
        <v>203.97375523350786</v>
      </c>
      <c r="BW131" s="116">
        <v>203.30862342296379</v>
      </c>
      <c r="BX131" s="116">
        <v>204.41717644053719</v>
      </c>
      <c r="BY131" s="116">
        <v>207.9645460967721</v>
      </c>
      <c r="BZ131" s="116">
        <v>211.73362635652171</v>
      </c>
      <c r="CA131" s="116">
        <v>212.62046877058043</v>
      </c>
      <c r="CB131" s="116">
        <v>213.28560058112447</v>
      </c>
      <c r="CC131" s="116">
        <v>216.16783842681536</v>
      </c>
      <c r="CD131" s="116">
        <v>217.27639144438876</v>
      </c>
      <c r="CE131" s="116">
        <v>217.27639144438876</v>
      </c>
      <c r="CF131" s="116">
        <v>219.93691868656495</v>
      </c>
      <c r="CG131" s="116">
        <v>221.9323141181971</v>
      </c>
      <c r="CH131" s="116">
        <v>223.92770954982927</v>
      </c>
      <c r="CI131" s="116">
        <v>226.14481558497607</v>
      </c>
      <c r="CJ131" s="116">
        <v>167.83948818562826</v>
      </c>
      <c r="CK131" s="116">
        <v>169.78922086542258</v>
      </c>
      <c r="CL131" s="116">
        <v>170.60160948200354</v>
      </c>
      <c r="CM131" s="116">
        <v>171.7389535452169</v>
      </c>
      <c r="CN131" s="116">
        <v>171.90143126853312</v>
      </c>
      <c r="CO131" s="116">
        <v>172.87629760843026</v>
      </c>
      <c r="CP131" s="116">
        <v>173.85116394832741</v>
      </c>
      <c r="CQ131" s="116">
        <v>175.80089662812173</v>
      </c>
      <c r="CR131" s="116">
        <v>178.23806247786464</v>
      </c>
      <c r="CS131" s="116">
        <v>179.70036198771041</v>
      </c>
      <c r="CT131" s="116">
        <v>180.35027288097521</v>
      </c>
      <c r="CU131" s="116">
        <v>181.81257239082095</v>
      </c>
      <c r="CV131" s="116">
        <v>183.92478279393146</v>
      </c>
      <c r="CW131" s="116">
        <v>186.84938181362293</v>
      </c>
      <c r="CX131" s="116">
        <v>190.42389172657917</v>
      </c>
      <c r="CY131" s="116">
        <v>194.32335708616785</v>
      </c>
      <c r="CZ131" s="116">
        <v>196.92300065922694</v>
      </c>
      <c r="DA131" s="116">
        <v>199.03521106233748</v>
      </c>
      <c r="DB131" s="116">
        <v>198.22282244575652</v>
      </c>
      <c r="DC131" s="116">
        <v>198.38530016907271</v>
      </c>
      <c r="DD131" s="116">
        <v>200.17255512555084</v>
      </c>
      <c r="DE131" s="116">
        <v>199.19768878565364</v>
      </c>
      <c r="DF131" s="116">
        <v>195.78565659601358</v>
      </c>
      <c r="DG131" s="116">
        <v>194.81079025611643</v>
      </c>
      <c r="DH131" s="116">
        <v>194.81079025611643</v>
      </c>
      <c r="DI131" s="116">
        <v>193.02353529963827</v>
      </c>
      <c r="DJ131" s="116">
        <v>192.37362440637349</v>
      </c>
      <c r="DK131" s="116">
        <v>192.37362440637349</v>
      </c>
      <c r="DL131" s="116">
        <v>194.97326797943265</v>
      </c>
      <c r="DM131" s="116">
        <v>194.48583480948403</v>
      </c>
      <c r="DN131" s="116">
        <v>193.18601302295446</v>
      </c>
      <c r="DO131" s="116">
        <v>194.32335708616785</v>
      </c>
      <c r="DP131" s="116">
        <v>195.62317887269739</v>
      </c>
      <c r="DQ131" s="116">
        <v>202.93467642192613</v>
      </c>
      <c r="DR131" s="116">
        <v>207.80900812141192</v>
      </c>
      <c r="DS131" s="116">
        <v>208.13396356804432</v>
      </c>
      <c r="DT131" s="116">
        <v>208.94635218462528</v>
      </c>
      <c r="DU131" s="116">
        <v>209.1088299079415</v>
      </c>
      <c r="DV131" s="116">
        <v>210.73360714110342</v>
      </c>
      <c r="DW131" s="116">
        <v>211.05856258773582</v>
      </c>
      <c r="DX131" s="116">
        <v>208.7838744613091</v>
      </c>
      <c r="DY131" s="116">
        <v>207.64653039809573</v>
      </c>
      <c r="DZ131" s="116">
        <v>206.83414178151477</v>
      </c>
      <c r="EA131" s="116">
        <v>205.04688682503667</v>
      </c>
      <c r="EB131" s="116">
        <v>202.60972097529375</v>
      </c>
    </row>
    <row r="132" spans="1:132" x14ac:dyDescent="0.35">
      <c r="A132" s="116" t="s">
        <v>146</v>
      </c>
      <c r="B132" s="117"/>
      <c r="C132" s="116">
        <v>0</v>
      </c>
      <c r="D132" s="116">
        <v>0</v>
      </c>
      <c r="E132" s="116">
        <v>0</v>
      </c>
      <c r="F132" s="116">
        <v>0</v>
      </c>
      <c r="G132" s="116">
        <v>0</v>
      </c>
      <c r="H132" s="116">
        <v>0</v>
      </c>
      <c r="I132" s="116">
        <v>0</v>
      </c>
      <c r="J132" s="116">
        <v>0</v>
      </c>
      <c r="K132" s="116">
        <v>0</v>
      </c>
      <c r="L132" s="116">
        <v>0</v>
      </c>
      <c r="M132" s="116">
        <v>0</v>
      </c>
      <c r="N132" s="116">
        <v>0</v>
      </c>
      <c r="O132" s="116">
        <v>0</v>
      </c>
      <c r="P132" s="116">
        <v>0</v>
      </c>
      <c r="Q132" s="116">
        <v>0</v>
      </c>
      <c r="R132" s="116">
        <v>0</v>
      </c>
      <c r="S132" s="116">
        <v>0</v>
      </c>
      <c r="T132" s="116">
        <v>0</v>
      </c>
      <c r="U132" s="116">
        <v>0</v>
      </c>
      <c r="V132" s="116">
        <v>0</v>
      </c>
      <c r="W132" s="116">
        <v>0</v>
      </c>
      <c r="X132" s="116">
        <v>0</v>
      </c>
      <c r="Y132" s="116">
        <v>0</v>
      </c>
      <c r="Z132" s="116">
        <v>0</v>
      </c>
      <c r="AA132" s="116">
        <v>0</v>
      </c>
      <c r="AB132" s="116">
        <v>0</v>
      </c>
      <c r="AC132" s="116">
        <v>0</v>
      </c>
      <c r="AD132" s="116">
        <v>0</v>
      </c>
      <c r="AE132" s="116">
        <v>0</v>
      </c>
      <c r="AF132" s="116">
        <v>0</v>
      </c>
      <c r="AG132" s="116">
        <v>0</v>
      </c>
      <c r="AH132" s="116">
        <v>0</v>
      </c>
      <c r="AI132" s="116">
        <v>0</v>
      </c>
      <c r="AJ132" s="116">
        <v>0</v>
      </c>
      <c r="AK132" s="116">
        <v>0</v>
      </c>
      <c r="AL132" s="116">
        <v>0</v>
      </c>
      <c r="AM132" s="116">
        <v>0</v>
      </c>
      <c r="AN132" s="116">
        <v>0</v>
      </c>
      <c r="AO132" s="116">
        <v>0</v>
      </c>
      <c r="AP132" s="116">
        <v>0</v>
      </c>
      <c r="AQ132" s="116">
        <v>0</v>
      </c>
      <c r="AR132" s="116">
        <v>0</v>
      </c>
      <c r="AS132" s="116">
        <v>0</v>
      </c>
      <c r="AT132" s="116">
        <v>0</v>
      </c>
      <c r="AU132" s="116">
        <v>0</v>
      </c>
      <c r="AV132" s="116">
        <v>0</v>
      </c>
      <c r="AW132" s="116">
        <v>0</v>
      </c>
      <c r="AX132" s="116">
        <v>0</v>
      </c>
      <c r="AY132" s="116">
        <v>0</v>
      </c>
      <c r="AZ132" s="116">
        <v>0</v>
      </c>
      <c r="BA132" s="116">
        <v>0</v>
      </c>
      <c r="BB132" s="116">
        <v>0</v>
      </c>
      <c r="BC132" s="116">
        <v>0</v>
      </c>
      <c r="BD132" s="116">
        <v>0</v>
      </c>
      <c r="BE132" s="116">
        <v>0</v>
      </c>
      <c r="BF132" s="116">
        <v>0</v>
      </c>
      <c r="BG132" s="116">
        <v>0</v>
      </c>
      <c r="BH132" s="116">
        <v>0</v>
      </c>
      <c r="BI132" s="116">
        <v>0</v>
      </c>
      <c r="BJ132" s="116">
        <v>0</v>
      </c>
      <c r="BK132" s="116">
        <v>0</v>
      </c>
      <c r="BL132" s="116">
        <v>0</v>
      </c>
      <c r="BM132" s="116">
        <v>0</v>
      </c>
      <c r="BN132" s="116">
        <v>0</v>
      </c>
      <c r="BO132" s="116">
        <v>0</v>
      </c>
      <c r="BP132" s="116">
        <v>0</v>
      </c>
      <c r="BQ132" s="116">
        <v>0</v>
      </c>
      <c r="BR132" s="116">
        <v>0</v>
      </c>
      <c r="BS132" s="116">
        <v>0</v>
      </c>
      <c r="BT132" s="116">
        <v>0</v>
      </c>
      <c r="BU132" s="116">
        <v>0</v>
      </c>
      <c r="BV132" s="116">
        <v>0</v>
      </c>
      <c r="BW132" s="116">
        <v>0</v>
      </c>
      <c r="BX132" s="116">
        <v>0</v>
      </c>
      <c r="BY132" s="116">
        <v>0</v>
      </c>
      <c r="BZ132" s="116">
        <v>0</v>
      </c>
      <c r="CA132" s="116">
        <v>0</v>
      </c>
      <c r="CB132" s="116">
        <v>0</v>
      </c>
      <c r="CC132" s="116">
        <v>0</v>
      </c>
      <c r="CD132" s="116">
        <v>0</v>
      </c>
      <c r="CE132" s="116">
        <v>0</v>
      </c>
      <c r="CF132" s="116">
        <v>0</v>
      </c>
      <c r="CG132" s="116">
        <v>0</v>
      </c>
      <c r="CH132" s="116">
        <v>0</v>
      </c>
      <c r="CI132" s="116">
        <v>0</v>
      </c>
      <c r="CJ132" s="116">
        <v>0</v>
      </c>
      <c r="CK132" s="116">
        <v>0</v>
      </c>
      <c r="CL132" s="116">
        <v>0</v>
      </c>
      <c r="CM132" s="116">
        <v>0</v>
      </c>
      <c r="CN132" s="116">
        <v>0</v>
      </c>
      <c r="CO132" s="116">
        <v>0</v>
      </c>
      <c r="CP132" s="116">
        <v>0</v>
      </c>
      <c r="CQ132" s="116">
        <v>0</v>
      </c>
      <c r="CR132" s="116">
        <v>0</v>
      </c>
      <c r="CS132" s="116">
        <v>0</v>
      </c>
      <c r="CT132" s="116">
        <v>0</v>
      </c>
      <c r="CU132" s="116">
        <v>0</v>
      </c>
      <c r="CV132" s="116">
        <v>0</v>
      </c>
      <c r="CW132" s="116">
        <v>0</v>
      </c>
      <c r="CX132" s="116">
        <v>0</v>
      </c>
      <c r="CY132" s="116">
        <v>0</v>
      </c>
      <c r="CZ132" s="116">
        <v>0</v>
      </c>
      <c r="DA132" s="116">
        <v>0</v>
      </c>
      <c r="DB132" s="116">
        <v>0</v>
      </c>
      <c r="DC132" s="116">
        <v>0</v>
      </c>
      <c r="DD132" s="116">
        <v>0</v>
      </c>
      <c r="DE132" s="116">
        <v>0</v>
      </c>
      <c r="DF132" s="116">
        <v>0</v>
      </c>
      <c r="DG132" s="116">
        <v>0</v>
      </c>
      <c r="DH132" s="116">
        <v>0</v>
      </c>
      <c r="DI132" s="116">
        <v>0</v>
      </c>
      <c r="DJ132" s="116">
        <v>0</v>
      </c>
      <c r="DK132" s="116">
        <v>0</v>
      </c>
      <c r="DL132" s="116">
        <v>0</v>
      </c>
      <c r="DM132" s="116">
        <v>0</v>
      </c>
      <c r="DN132" s="116">
        <v>0</v>
      </c>
      <c r="DO132" s="116">
        <v>0</v>
      </c>
      <c r="DP132" s="116">
        <v>0</v>
      </c>
      <c r="DQ132" s="116">
        <v>0</v>
      </c>
      <c r="DR132" s="116">
        <v>0</v>
      </c>
      <c r="DS132" s="116">
        <v>0</v>
      </c>
      <c r="DT132" s="116">
        <v>0</v>
      </c>
      <c r="DU132" s="116">
        <v>0</v>
      </c>
      <c r="DV132" s="116">
        <v>0</v>
      </c>
      <c r="DW132" s="116">
        <v>0</v>
      </c>
      <c r="DX132" s="116">
        <v>0</v>
      </c>
      <c r="DY132" s="116">
        <v>0</v>
      </c>
      <c r="DZ132" s="116">
        <v>0</v>
      </c>
      <c r="EA132" s="116">
        <v>0</v>
      </c>
      <c r="EB132" s="116">
        <v>0</v>
      </c>
    </row>
    <row r="133" spans="1:132" x14ac:dyDescent="0.35">
      <c r="A133" s="116" t="s">
        <v>147</v>
      </c>
      <c r="B133" s="117"/>
      <c r="C133" s="116">
        <v>0</v>
      </c>
      <c r="D133" s="116">
        <v>0</v>
      </c>
      <c r="E133" s="116">
        <v>0</v>
      </c>
      <c r="F133" s="116">
        <v>0</v>
      </c>
      <c r="G133" s="116">
        <v>0</v>
      </c>
      <c r="H133" s="116">
        <v>0</v>
      </c>
      <c r="I133" s="116">
        <v>0</v>
      </c>
      <c r="J133" s="116">
        <v>0</v>
      </c>
      <c r="K133" s="116">
        <v>0</v>
      </c>
      <c r="L133" s="116">
        <v>0</v>
      </c>
      <c r="M133" s="116">
        <v>0</v>
      </c>
      <c r="N133" s="116">
        <v>0</v>
      </c>
      <c r="O133" s="116">
        <v>0</v>
      </c>
      <c r="P133" s="116">
        <v>0</v>
      </c>
      <c r="Q133" s="116">
        <v>0</v>
      </c>
      <c r="R133" s="116">
        <v>0</v>
      </c>
      <c r="S133" s="116">
        <v>0</v>
      </c>
      <c r="T133" s="116">
        <v>0</v>
      </c>
      <c r="U133" s="116">
        <v>0</v>
      </c>
      <c r="V133" s="116">
        <v>0</v>
      </c>
      <c r="W133" s="116">
        <v>0</v>
      </c>
      <c r="X133" s="116">
        <v>0</v>
      </c>
      <c r="Y133" s="116">
        <v>0</v>
      </c>
      <c r="Z133" s="116">
        <v>0</v>
      </c>
      <c r="AA133" s="116">
        <v>0</v>
      </c>
      <c r="AB133" s="116">
        <v>0</v>
      </c>
      <c r="AC133" s="116">
        <v>0</v>
      </c>
      <c r="AD133" s="116">
        <v>0</v>
      </c>
      <c r="AE133" s="116">
        <v>0</v>
      </c>
      <c r="AF133" s="116">
        <v>0</v>
      </c>
      <c r="AG133" s="116">
        <v>0</v>
      </c>
      <c r="AH133" s="116">
        <v>0</v>
      </c>
      <c r="AI133" s="116">
        <v>0</v>
      </c>
      <c r="AJ133" s="116">
        <v>0</v>
      </c>
      <c r="AK133" s="116">
        <v>0</v>
      </c>
      <c r="AL133" s="116">
        <v>0</v>
      </c>
      <c r="AM133" s="116">
        <v>0</v>
      </c>
      <c r="AN133" s="116">
        <v>0</v>
      </c>
      <c r="AO133" s="116">
        <v>0</v>
      </c>
      <c r="AP133" s="116">
        <v>0</v>
      </c>
      <c r="AQ133" s="116">
        <v>0</v>
      </c>
      <c r="AR133" s="116">
        <v>0</v>
      </c>
      <c r="AS133" s="116">
        <v>0</v>
      </c>
      <c r="AT133" s="116">
        <v>0</v>
      </c>
      <c r="AU133" s="116">
        <v>0</v>
      </c>
      <c r="AV133" s="116">
        <v>0</v>
      </c>
      <c r="AW133" s="116">
        <v>0</v>
      </c>
      <c r="AX133" s="116">
        <v>0</v>
      </c>
      <c r="AY133" s="116">
        <v>0</v>
      </c>
      <c r="AZ133" s="116">
        <v>0</v>
      </c>
      <c r="BA133" s="116">
        <v>0</v>
      </c>
      <c r="BB133" s="116">
        <v>0</v>
      </c>
      <c r="BC133" s="116">
        <v>0</v>
      </c>
      <c r="BD133" s="116">
        <v>0</v>
      </c>
      <c r="BE133" s="116">
        <v>0</v>
      </c>
      <c r="BF133" s="116">
        <v>0</v>
      </c>
      <c r="BG133" s="116">
        <v>0</v>
      </c>
      <c r="BH133" s="116">
        <v>0</v>
      </c>
      <c r="BI133" s="116">
        <v>0</v>
      </c>
      <c r="BJ133" s="116">
        <v>0</v>
      </c>
      <c r="BK133" s="116">
        <v>0</v>
      </c>
      <c r="BL133" s="116">
        <v>0</v>
      </c>
      <c r="BM133" s="116">
        <v>0</v>
      </c>
      <c r="BN133" s="116">
        <v>0</v>
      </c>
      <c r="BO133" s="116">
        <v>0</v>
      </c>
      <c r="BP133" s="116">
        <v>0</v>
      </c>
      <c r="BQ133" s="116">
        <v>0</v>
      </c>
      <c r="BR133" s="116">
        <v>0</v>
      </c>
      <c r="BS133" s="116">
        <v>0</v>
      </c>
      <c r="BT133" s="116">
        <v>0</v>
      </c>
      <c r="BU133" s="116">
        <v>0</v>
      </c>
      <c r="BV133" s="116">
        <v>0</v>
      </c>
      <c r="BW133" s="116">
        <v>0</v>
      </c>
      <c r="BX133" s="116">
        <v>0</v>
      </c>
      <c r="BY133" s="116">
        <v>0</v>
      </c>
      <c r="BZ133" s="116">
        <v>0</v>
      </c>
      <c r="CA133" s="116">
        <v>0</v>
      </c>
      <c r="CB133" s="116">
        <v>0</v>
      </c>
      <c r="CC133" s="116">
        <v>0</v>
      </c>
      <c r="CD133" s="116">
        <v>0</v>
      </c>
      <c r="CE133" s="116">
        <v>0</v>
      </c>
      <c r="CF133" s="116">
        <v>0</v>
      </c>
      <c r="CG133" s="116">
        <v>0</v>
      </c>
      <c r="CH133" s="116">
        <v>0</v>
      </c>
      <c r="CI133" s="116">
        <v>0</v>
      </c>
      <c r="CJ133" s="116">
        <v>0</v>
      </c>
      <c r="CK133" s="116">
        <v>0</v>
      </c>
      <c r="CL133" s="116">
        <v>0</v>
      </c>
      <c r="CM133" s="116">
        <v>0</v>
      </c>
      <c r="CN133" s="116">
        <v>0</v>
      </c>
      <c r="CO133" s="116">
        <v>0</v>
      </c>
      <c r="CP133" s="116">
        <v>0</v>
      </c>
      <c r="CQ133" s="116">
        <v>0</v>
      </c>
      <c r="CR133" s="116">
        <v>0</v>
      </c>
      <c r="CS133" s="116">
        <v>0</v>
      </c>
      <c r="CT133" s="116">
        <v>0</v>
      </c>
      <c r="CU133" s="116">
        <v>0</v>
      </c>
      <c r="CV133" s="116">
        <v>0</v>
      </c>
      <c r="CW133" s="116">
        <v>0</v>
      </c>
      <c r="CX133" s="116">
        <v>0</v>
      </c>
      <c r="CY133" s="116">
        <v>0</v>
      </c>
      <c r="CZ133" s="116">
        <v>0</v>
      </c>
      <c r="DA133" s="116">
        <v>0</v>
      </c>
      <c r="DB133" s="116">
        <v>0</v>
      </c>
      <c r="DC133" s="116">
        <v>0</v>
      </c>
      <c r="DD133" s="116">
        <v>0</v>
      </c>
      <c r="DE133" s="116">
        <v>0</v>
      </c>
      <c r="DF133" s="116">
        <v>0</v>
      </c>
      <c r="DG133" s="116">
        <v>0</v>
      </c>
      <c r="DH133" s="116">
        <v>0</v>
      </c>
      <c r="DI133" s="116">
        <v>0</v>
      </c>
      <c r="DJ133" s="116">
        <v>0</v>
      </c>
      <c r="DK133" s="116">
        <v>0</v>
      </c>
      <c r="DL133" s="116">
        <v>0</v>
      </c>
      <c r="DM133" s="116">
        <v>0</v>
      </c>
      <c r="DN133" s="116">
        <v>0</v>
      </c>
      <c r="DO133" s="116">
        <v>0</v>
      </c>
      <c r="DP133" s="116">
        <v>0</v>
      </c>
      <c r="DQ133" s="116">
        <v>0</v>
      </c>
      <c r="DR133" s="116">
        <v>0</v>
      </c>
      <c r="DS133" s="116">
        <v>0</v>
      </c>
      <c r="DT133" s="116">
        <v>0</v>
      </c>
      <c r="DU133" s="116">
        <v>0</v>
      </c>
      <c r="DV133" s="116">
        <v>0</v>
      </c>
      <c r="DW133" s="116">
        <v>0</v>
      </c>
      <c r="DX133" s="116">
        <v>0</v>
      </c>
      <c r="DY133" s="116">
        <v>0</v>
      </c>
      <c r="DZ133" s="116">
        <v>0</v>
      </c>
      <c r="EA133" s="116">
        <v>0</v>
      </c>
      <c r="EB133" s="116">
        <v>0</v>
      </c>
    </row>
    <row r="134" spans="1:132" x14ac:dyDescent="0.35">
      <c r="A134" s="116" t="s">
        <v>148</v>
      </c>
      <c r="B134" s="117"/>
      <c r="C134" s="116">
        <v>221.33682295900124</v>
      </c>
      <c r="D134" s="116">
        <v>219.0573500140064</v>
      </c>
      <c r="E134" s="116">
        <v>216.54992977451204</v>
      </c>
      <c r="F134" s="116">
        <v>216.09403518551306</v>
      </c>
      <c r="G134" s="116">
        <v>209.93945823402694</v>
      </c>
      <c r="H134" s="116">
        <v>203.78488128254079</v>
      </c>
      <c r="I134" s="116">
        <v>198.77004080355212</v>
      </c>
      <c r="J134" s="116">
        <v>193.98314761906292</v>
      </c>
      <c r="K134" s="116">
        <v>186.91678148957882</v>
      </c>
      <c r="L134" s="116">
        <v>183.26962477758704</v>
      </c>
      <c r="M134" s="116">
        <v>184.40936125008446</v>
      </c>
      <c r="N134" s="116">
        <v>179.16657347659626</v>
      </c>
      <c r="O134" s="116">
        <v>175.97531135360344</v>
      </c>
      <c r="P134" s="116">
        <v>171.64431275811322</v>
      </c>
      <c r="Q134" s="116">
        <v>166.17357769012551</v>
      </c>
      <c r="R134" s="116">
        <v>164.34999933412968</v>
      </c>
      <c r="S134" s="116">
        <v>163.21026286163223</v>
      </c>
      <c r="T134" s="116">
        <v>162.29847368363431</v>
      </c>
      <c r="U134" s="116">
        <v>160.47489532763842</v>
      </c>
      <c r="V134" s="116">
        <v>157.96747508814408</v>
      </c>
      <c r="W134" s="116">
        <v>159.33515885514097</v>
      </c>
      <c r="X134" s="116">
        <v>159.33515885514097</v>
      </c>
      <c r="Y134" s="116">
        <v>157.51158049914511</v>
      </c>
      <c r="Z134" s="116">
        <v>159.56310614964045</v>
      </c>
      <c r="AA134" s="116">
        <v>163.43821015613173</v>
      </c>
      <c r="AB134" s="116">
        <v>162.75436827263329</v>
      </c>
      <c r="AC134" s="116">
        <v>163.89410474513073</v>
      </c>
      <c r="AD134" s="116">
        <v>165.94563039562607</v>
      </c>
      <c r="AE134" s="116">
        <v>167.54126145712249</v>
      </c>
      <c r="AF134" s="116">
        <v>167.54126145712249</v>
      </c>
      <c r="AG134" s="116">
        <v>167.54126145712249</v>
      </c>
      <c r="AH134" s="116">
        <v>168.45305063512043</v>
      </c>
      <c r="AI134" s="116">
        <v>169.13689251861888</v>
      </c>
      <c r="AJ134" s="116">
        <v>220.52814696260413</v>
      </c>
      <c r="AK134" s="116">
        <v>223.18867420478031</v>
      </c>
      <c r="AL134" s="116">
        <v>227.62288627507397</v>
      </c>
      <c r="AM134" s="116">
        <v>231.46587006932847</v>
      </c>
      <c r="AN134" s="116">
        <v>235.30885386358301</v>
      </c>
      <c r="AO134" s="116">
        <v>238.85622351981789</v>
      </c>
      <c r="AP134" s="116">
        <v>241.51675076199407</v>
      </c>
      <c r="AQ134" s="116">
        <v>244.76850628020941</v>
      </c>
      <c r="AR134" s="116">
        <v>251.86324559267922</v>
      </c>
      <c r="AS134" s="116">
        <v>256.00184352495324</v>
      </c>
      <c r="AT134" s="116">
        <v>260.43605559524696</v>
      </c>
      <c r="AU134" s="116">
        <v>266.0527242176189</v>
      </c>
      <c r="AV134" s="116">
        <v>275.80799077226493</v>
      </c>
      <c r="AW134" s="116">
        <v>282.9027300847348</v>
      </c>
      <c r="AX134" s="116">
        <v>297.387822847694</v>
      </c>
      <c r="AY134" s="116">
        <v>312.16852974867282</v>
      </c>
      <c r="AZ134" s="116">
        <v>319.85449733718184</v>
      </c>
      <c r="BA134" s="116">
        <v>322.81063871737763</v>
      </c>
      <c r="BB134" s="116">
        <v>324.87993768351464</v>
      </c>
      <c r="BC134" s="116">
        <v>321.92379630331891</v>
      </c>
      <c r="BD134" s="116">
        <v>319.85449733718184</v>
      </c>
      <c r="BE134" s="116">
        <v>318.67204078510355</v>
      </c>
      <c r="BF134" s="116">
        <v>322.21941044133843</v>
      </c>
      <c r="BG134" s="116">
        <v>323.69748113143635</v>
      </c>
      <c r="BH134" s="116">
        <v>321.33256802727971</v>
      </c>
      <c r="BI134" s="116">
        <v>324.87993768351464</v>
      </c>
      <c r="BJ134" s="116">
        <v>324.87993768351464</v>
      </c>
      <c r="BK134" s="116">
        <v>319.85449733718184</v>
      </c>
      <c r="BL134" s="116">
        <v>314.53344285282941</v>
      </c>
      <c r="BM134" s="116">
        <v>310.39484492055539</v>
      </c>
      <c r="BN134" s="116">
        <v>304.7781762981835</v>
      </c>
      <c r="BO134" s="116">
        <v>302.11764905600717</v>
      </c>
      <c r="BP134" s="116">
        <v>298.27466526175277</v>
      </c>
      <c r="BQ134" s="116">
        <v>290.88431181126333</v>
      </c>
      <c r="BR134" s="116">
        <v>287.9281704310676</v>
      </c>
      <c r="BS134" s="116">
        <v>283.78957249879346</v>
      </c>
      <c r="BT134" s="116">
        <v>278.17290387642157</v>
      </c>
      <c r="BU134" s="116">
        <v>274.32992008216701</v>
      </c>
      <c r="BV134" s="116">
        <v>271.96500697801048</v>
      </c>
      <c r="BW134" s="116">
        <v>271.07816456395176</v>
      </c>
      <c r="BX134" s="116">
        <v>272.55623525404962</v>
      </c>
      <c r="BY134" s="116">
        <v>277.28606146236285</v>
      </c>
      <c r="BZ134" s="116">
        <v>282.3115018086956</v>
      </c>
      <c r="CA134" s="116">
        <v>283.49395836077395</v>
      </c>
      <c r="CB134" s="116">
        <v>284.38080077483266</v>
      </c>
      <c r="CC134" s="116">
        <v>288.22378456908712</v>
      </c>
      <c r="CD134" s="116">
        <v>289.70185525918509</v>
      </c>
      <c r="CE134" s="116">
        <v>289.70185525918509</v>
      </c>
      <c r="CF134" s="116">
        <v>293.24922491541997</v>
      </c>
      <c r="CG134" s="116">
        <v>295.90975215759619</v>
      </c>
      <c r="CH134" s="116">
        <v>298.57027939977235</v>
      </c>
      <c r="CI134" s="116">
        <v>301.52642077996813</v>
      </c>
      <c r="CJ134" s="116">
        <v>223.78598424750433</v>
      </c>
      <c r="CK134" s="116">
        <v>226.38562782056346</v>
      </c>
      <c r="CL134" s="116">
        <v>227.46881264267139</v>
      </c>
      <c r="CM134" s="116">
        <v>228.98527139362253</v>
      </c>
      <c r="CN134" s="116">
        <v>229.20190835804416</v>
      </c>
      <c r="CO134" s="116">
        <v>230.50173014457366</v>
      </c>
      <c r="CP134" s="116">
        <v>231.80155193110329</v>
      </c>
      <c r="CQ134" s="116">
        <v>234.40119550416236</v>
      </c>
      <c r="CR134" s="116">
        <v>237.65074997048626</v>
      </c>
      <c r="CS134" s="116">
        <v>239.60048265028055</v>
      </c>
      <c r="CT134" s="116">
        <v>240.46703050796691</v>
      </c>
      <c r="CU134" s="116">
        <v>242.41676318776123</v>
      </c>
      <c r="CV134" s="116">
        <v>245.23304372524194</v>
      </c>
      <c r="CW134" s="116">
        <v>249.13250908483059</v>
      </c>
      <c r="CX134" s="116">
        <v>253.89852230210562</v>
      </c>
      <c r="CY134" s="116">
        <v>259.09780944822381</v>
      </c>
      <c r="CZ134" s="116">
        <v>262.5640008789693</v>
      </c>
      <c r="DA134" s="116">
        <v>265.38028141644998</v>
      </c>
      <c r="DB134" s="116">
        <v>264.29709659434207</v>
      </c>
      <c r="DC134" s="116">
        <v>264.51373355876359</v>
      </c>
      <c r="DD134" s="116">
        <v>266.89674016740111</v>
      </c>
      <c r="DE134" s="116">
        <v>265.59691838087156</v>
      </c>
      <c r="DF134" s="116">
        <v>261.04754212801816</v>
      </c>
      <c r="DG134" s="116">
        <v>259.74772034148862</v>
      </c>
      <c r="DH134" s="116">
        <v>259.74772034148862</v>
      </c>
      <c r="DI134" s="116">
        <v>257.36471373285104</v>
      </c>
      <c r="DJ134" s="116">
        <v>256.49816587516472</v>
      </c>
      <c r="DK134" s="116">
        <v>256.49816587516472</v>
      </c>
      <c r="DL134" s="116">
        <v>259.96435730591014</v>
      </c>
      <c r="DM134" s="116">
        <v>259.3144464126454</v>
      </c>
      <c r="DN134" s="116">
        <v>257.58135069727268</v>
      </c>
      <c r="DO134" s="116">
        <v>259.09780944822381</v>
      </c>
      <c r="DP134" s="116">
        <v>260.83090516359658</v>
      </c>
      <c r="DQ134" s="116">
        <v>270.57956856256817</v>
      </c>
      <c r="DR134" s="116">
        <v>277.07867749521591</v>
      </c>
      <c r="DS134" s="116">
        <v>277.51195142405908</v>
      </c>
      <c r="DT134" s="116">
        <v>278.59513624616704</v>
      </c>
      <c r="DU134" s="116">
        <v>278.81177321058868</v>
      </c>
      <c r="DV134" s="116">
        <v>280.97814285480462</v>
      </c>
      <c r="DW134" s="116">
        <v>281.41141678364778</v>
      </c>
      <c r="DX134" s="116">
        <v>278.37849928174552</v>
      </c>
      <c r="DY134" s="116">
        <v>276.86204053079439</v>
      </c>
      <c r="DZ134" s="116">
        <v>275.77885570868636</v>
      </c>
      <c r="EA134" s="116">
        <v>273.39584910004891</v>
      </c>
      <c r="EB134" s="116">
        <v>270.14629463372501</v>
      </c>
    </row>
    <row r="135" spans="1:132" x14ac:dyDescent="0.35">
      <c r="A135" s="116" t="s">
        <v>149</v>
      </c>
      <c r="B135" s="117"/>
      <c r="C135" s="116">
        <v>553.34205739750314</v>
      </c>
      <c r="D135" s="116">
        <v>547.64337503501599</v>
      </c>
      <c r="E135" s="116">
        <v>541.37482443628016</v>
      </c>
      <c r="F135" s="116">
        <v>540.23508796378269</v>
      </c>
      <c r="G135" s="116">
        <v>524.8486455850674</v>
      </c>
      <c r="H135" s="116">
        <v>509.462203206352</v>
      </c>
      <c r="I135" s="116">
        <v>496.92510200888023</v>
      </c>
      <c r="J135" s="116">
        <v>484.95786904765731</v>
      </c>
      <c r="K135" s="116">
        <v>467.29195372394707</v>
      </c>
      <c r="L135" s="116">
        <v>458.17406194396756</v>
      </c>
      <c r="M135" s="116">
        <v>461.02340312521119</v>
      </c>
      <c r="N135" s="116">
        <v>447.91643369149062</v>
      </c>
      <c r="O135" s="116">
        <v>439.93827838400858</v>
      </c>
      <c r="P135" s="116">
        <v>429.11078189528303</v>
      </c>
      <c r="Q135" s="116">
        <v>415.43394422531389</v>
      </c>
      <c r="R135" s="116">
        <v>410.87499833532428</v>
      </c>
      <c r="S135" s="116">
        <v>408.02565715408059</v>
      </c>
      <c r="T135" s="116">
        <v>405.74618420908581</v>
      </c>
      <c r="U135" s="116">
        <v>401.18723831909608</v>
      </c>
      <c r="V135" s="116">
        <v>394.91868772036014</v>
      </c>
      <c r="W135" s="116">
        <v>398.33789713785245</v>
      </c>
      <c r="X135" s="116">
        <v>398.33789713785245</v>
      </c>
      <c r="Y135" s="116">
        <v>393.77895124786278</v>
      </c>
      <c r="Z135" s="116">
        <v>398.90776537410113</v>
      </c>
      <c r="AA135" s="116">
        <v>408.59552539032939</v>
      </c>
      <c r="AB135" s="116">
        <v>406.88592068158317</v>
      </c>
      <c r="AC135" s="116">
        <v>409.73526186282686</v>
      </c>
      <c r="AD135" s="116">
        <v>414.86407598906521</v>
      </c>
      <c r="AE135" s="116">
        <v>418.85315364280615</v>
      </c>
      <c r="AF135" s="116">
        <v>418.85315364280615</v>
      </c>
      <c r="AG135" s="116">
        <v>418.85315364280615</v>
      </c>
      <c r="AH135" s="116">
        <v>421.1326265878011</v>
      </c>
      <c r="AI135" s="116">
        <v>422.8422312965472</v>
      </c>
      <c r="AJ135" s="116">
        <v>551.3203674065104</v>
      </c>
      <c r="AK135" s="116">
        <v>557.9716855119508</v>
      </c>
      <c r="AL135" s="116">
        <v>569.0572156876849</v>
      </c>
      <c r="AM135" s="116">
        <v>578.66467517332126</v>
      </c>
      <c r="AN135" s="116">
        <v>588.2721346589575</v>
      </c>
      <c r="AO135" s="116">
        <v>597.14055879954469</v>
      </c>
      <c r="AP135" s="116">
        <v>603.7918769049852</v>
      </c>
      <c r="AQ135" s="116">
        <v>611.92126570052335</v>
      </c>
      <c r="AR135" s="116">
        <v>629.65811398169808</v>
      </c>
      <c r="AS135" s="116">
        <v>640.00460881238325</v>
      </c>
      <c r="AT135" s="116">
        <v>651.09013898811736</v>
      </c>
      <c r="AU135" s="116">
        <v>665.13181054404731</v>
      </c>
      <c r="AV135" s="116">
        <v>689.51997693066244</v>
      </c>
      <c r="AW135" s="116">
        <v>707.25682521183694</v>
      </c>
      <c r="AX135" s="116">
        <v>743.46955711923511</v>
      </c>
      <c r="AY135" s="116">
        <v>780.42132437168209</v>
      </c>
      <c r="AZ135" s="116">
        <v>799.63624334295469</v>
      </c>
      <c r="BA135" s="116">
        <v>807.02659679344413</v>
      </c>
      <c r="BB135" s="116">
        <v>812.19984420878666</v>
      </c>
      <c r="BC135" s="116">
        <v>804.80949075829722</v>
      </c>
      <c r="BD135" s="116">
        <v>799.63624334295469</v>
      </c>
      <c r="BE135" s="116">
        <v>796.68010196275884</v>
      </c>
      <c r="BF135" s="116">
        <v>805.54852610334615</v>
      </c>
      <c r="BG135" s="116">
        <v>809.24370282859081</v>
      </c>
      <c r="BH135" s="116">
        <v>803.33142006819935</v>
      </c>
      <c r="BI135" s="116">
        <v>812.19984420878666</v>
      </c>
      <c r="BJ135" s="116">
        <v>812.19984420878666</v>
      </c>
      <c r="BK135" s="116">
        <v>799.63624334295469</v>
      </c>
      <c r="BL135" s="116">
        <v>786.33360713207367</v>
      </c>
      <c r="BM135" s="116">
        <v>775.98711230138849</v>
      </c>
      <c r="BN135" s="116">
        <v>761.94544074545865</v>
      </c>
      <c r="BO135" s="116">
        <v>755.29412264001814</v>
      </c>
      <c r="BP135" s="116">
        <v>745.6866631543819</v>
      </c>
      <c r="BQ135" s="116">
        <v>727.21077952815835</v>
      </c>
      <c r="BR135" s="116">
        <v>719.82042607766891</v>
      </c>
      <c r="BS135" s="116">
        <v>709.47393124698374</v>
      </c>
      <c r="BT135" s="116">
        <v>695.43225969105379</v>
      </c>
      <c r="BU135" s="116">
        <v>685.82480020541766</v>
      </c>
      <c r="BV135" s="116">
        <v>679.91251744502608</v>
      </c>
      <c r="BW135" s="116">
        <v>677.69541140987928</v>
      </c>
      <c r="BX135" s="116">
        <v>681.39058813512406</v>
      </c>
      <c r="BY135" s="116">
        <v>693.2151536559071</v>
      </c>
      <c r="BZ135" s="116">
        <v>705.77875452173907</v>
      </c>
      <c r="CA135" s="116">
        <v>708.73489590193492</v>
      </c>
      <c r="CB135" s="116">
        <v>710.9520019370816</v>
      </c>
      <c r="CC135" s="116">
        <v>720.55946142271785</v>
      </c>
      <c r="CD135" s="116">
        <v>724.25463814796262</v>
      </c>
      <c r="CE135" s="116">
        <v>724.25463814796262</v>
      </c>
      <c r="CF135" s="116">
        <v>733.12306228855005</v>
      </c>
      <c r="CG135" s="116">
        <v>739.77438039399044</v>
      </c>
      <c r="CH135" s="116">
        <v>746.42569849943072</v>
      </c>
      <c r="CI135" s="116">
        <v>753.81605194992017</v>
      </c>
      <c r="CJ135" s="116">
        <v>559.46496061876076</v>
      </c>
      <c r="CK135" s="116">
        <v>565.96406955140856</v>
      </c>
      <c r="CL135" s="116">
        <v>568.6720316066785</v>
      </c>
      <c r="CM135" s="116">
        <v>572.46317848405636</v>
      </c>
      <c r="CN135" s="116">
        <v>573.00477089511037</v>
      </c>
      <c r="CO135" s="116">
        <v>576.25432536143421</v>
      </c>
      <c r="CP135" s="116">
        <v>579.50387982775817</v>
      </c>
      <c r="CQ135" s="116">
        <v>586.00298876040597</v>
      </c>
      <c r="CR135" s="116">
        <v>594.12687492621546</v>
      </c>
      <c r="CS135" s="116">
        <v>599.00120662570134</v>
      </c>
      <c r="CT135" s="116">
        <v>601.16757626991728</v>
      </c>
      <c r="CU135" s="116">
        <v>606.04190796940304</v>
      </c>
      <c r="CV135" s="116">
        <v>613.08260931310485</v>
      </c>
      <c r="CW135" s="116">
        <v>622.8312727120765</v>
      </c>
      <c r="CX135" s="116">
        <v>634.74630575526407</v>
      </c>
      <c r="CY135" s="116">
        <v>647.74452362055945</v>
      </c>
      <c r="CZ135" s="116">
        <v>656.4100021974233</v>
      </c>
      <c r="DA135" s="116">
        <v>663.45070354112488</v>
      </c>
      <c r="DB135" s="116">
        <v>660.74274148585494</v>
      </c>
      <c r="DC135" s="116">
        <v>661.28433389690906</v>
      </c>
      <c r="DD135" s="116">
        <v>667.24185041850285</v>
      </c>
      <c r="DE135" s="116">
        <v>663.99229595217889</v>
      </c>
      <c r="DF135" s="116">
        <v>652.61885532004533</v>
      </c>
      <c r="DG135" s="116">
        <v>649.3693008537216</v>
      </c>
      <c r="DH135" s="116">
        <v>649.3693008537216</v>
      </c>
      <c r="DI135" s="116">
        <v>643.4117843321277</v>
      </c>
      <c r="DJ135" s="116">
        <v>641.24541468791188</v>
      </c>
      <c r="DK135" s="116">
        <v>641.24541468791188</v>
      </c>
      <c r="DL135" s="116">
        <v>649.9108932647755</v>
      </c>
      <c r="DM135" s="116">
        <v>648.28611603161346</v>
      </c>
      <c r="DN135" s="116">
        <v>643.95337674318171</v>
      </c>
      <c r="DO135" s="116">
        <v>647.74452362055945</v>
      </c>
      <c r="DP135" s="116">
        <v>652.07726290899143</v>
      </c>
      <c r="DQ135" s="116">
        <v>676.44892140642048</v>
      </c>
      <c r="DR135" s="116">
        <v>692.69669373803981</v>
      </c>
      <c r="DS135" s="116">
        <v>693.77987856014784</v>
      </c>
      <c r="DT135" s="116">
        <v>696.48784061541767</v>
      </c>
      <c r="DU135" s="116">
        <v>697.02943302647179</v>
      </c>
      <c r="DV135" s="116">
        <v>702.44535713701146</v>
      </c>
      <c r="DW135" s="116">
        <v>703.52854195911948</v>
      </c>
      <c r="DX135" s="116">
        <v>695.94624820436366</v>
      </c>
      <c r="DY135" s="116">
        <v>692.15510132698591</v>
      </c>
      <c r="DZ135" s="116">
        <v>689.44713927171586</v>
      </c>
      <c r="EA135" s="116">
        <v>683.48962275012218</v>
      </c>
      <c r="EB135" s="116">
        <v>675.36573658431257</v>
      </c>
    </row>
    <row r="136" spans="1:132" x14ac:dyDescent="0.35">
      <c r="A136" s="116" t="s">
        <v>150</v>
      </c>
      <c r="B136" s="117"/>
      <c r="C136" s="116">
        <v>248.23460370994061</v>
      </c>
      <c r="D136" s="116">
        <v>244.81539429244833</v>
      </c>
      <c r="E136" s="116">
        <v>241.05426393320678</v>
      </c>
      <c r="F136" s="116">
        <v>240.37042204970831</v>
      </c>
      <c r="G136" s="116">
        <v>231.13855662247914</v>
      </c>
      <c r="H136" s="116">
        <v>221.90669119524995</v>
      </c>
      <c r="I136" s="116">
        <v>214.38443047676691</v>
      </c>
      <c r="J136" s="116">
        <v>207.20409070003308</v>
      </c>
      <c r="K136" s="116">
        <v>196.60454150580699</v>
      </c>
      <c r="L136" s="116">
        <v>191.13380643781929</v>
      </c>
      <c r="M136" s="116">
        <v>192.84341114656544</v>
      </c>
      <c r="N136" s="116">
        <v>184.97922948633314</v>
      </c>
      <c r="O136" s="116">
        <v>180.19233630184394</v>
      </c>
      <c r="P136" s="116">
        <v>173.69583840860855</v>
      </c>
      <c r="Q136" s="116">
        <v>165.4897358066271</v>
      </c>
      <c r="R136" s="116">
        <v>162.75436827263329</v>
      </c>
      <c r="S136" s="116">
        <v>161.04476356388707</v>
      </c>
      <c r="T136" s="116">
        <v>159.67707979689018</v>
      </c>
      <c r="U136" s="116">
        <v>156.94171226289635</v>
      </c>
      <c r="V136" s="116">
        <v>153.18058190365483</v>
      </c>
      <c r="W136" s="116">
        <v>155.23210755415019</v>
      </c>
      <c r="X136" s="116">
        <v>155.23210755415019</v>
      </c>
      <c r="Y136" s="116">
        <v>152.49674002015635</v>
      </c>
      <c r="Z136" s="116">
        <v>155.5740284958994</v>
      </c>
      <c r="AA136" s="116">
        <v>161.38668450563631</v>
      </c>
      <c r="AB136" s="116">
        <v>160.36092168038866</v>
      </c>
      <c r="AC136" s="116">
        <v>162.07052638913481</v>
      </c>
      <c r="AD136" s="116">
        <v>165.14781486487783</v>
      </c>
      <c r="AE136" s="116">
        <v>167.54126145712246</v>
      </c>
      <c r="AF136" s="116">
        <v>167.54126145712246</v>
      </c>
      <c r="AG136" s="116">
        <v>167.54126145712246</v>
      </c>
      <c r="AH136" s="116">
        <v>168.90894522411941</v>
      </c>
      <c r="AI136" s="116">
        <v>169.93470804936706</v>
      </c>
      <c r="AJ136" s="116">
        <v>222.15402472171175</v>
      </c>
      <c r="AK136" s="116">
        <v>226.14481558497607</v>
      </c>
      <c r="AL136" s="116">
        <v>232.79613369041653</v>
      </c>
      <c r="AM136" s="116">
        <v>238.56060938179826</v>
      </c>
      <c r="AN136" s="116">
        <v>244.32508507318005</v>
      </c>
      <c r="AO136" s="116">
        <v>249.64613955753239</v>
      </c>
      <c r="AP136" s="116">
        <v>253.63693042079666</v>
      </c>
      <c r="AQ136" s="116">
        <v>258.51456369811967</v>
      </c>
      <c r="AR136" s="116">
        <v>269.15667266682442</v>
      </c>
      <c r="AS136" s="116">
        <v>275.36456956523557</v>
      </c>
      <c r="AT136" s="116">
        <v>282.01588767067602</v>
      </c>
      <c r="AU136" s="116">
        <v>290.44089060423391</v>
      </c>
      <c r="AV136" s="116">
        <v>305.07379043620296</v>
      </c>
      <c r="AW136" s="116">
        <v>315.7158994049077</v>
      </c>
      <c r="AX136" s="116">
        <v>337.44353854934661</v>
      </c>
      <c r="AY136" s="116">
        <v>359.61459890081483</v>
      </c>
      <c r="AZ136" s="116">
        <v>371.14355028357835</v>
      </c>
      <c r="BA136" s="116">
        <v>375.577762353872</v>
      </c>
      <c r="BB136" s="116">
        <v>378.68171080307758</v>
      </c>
      <c r="BC136" s="116">
        <v>374.24749873278392</v>
      </c>
      <c r="BD136" s="116">
        <v>371.14355028357835</v>
      </c>
      <c r="BE136" s="116">
        <v>369.3698654554608</v>
      </c>
      <c r="BF136" s="116">
        <v>374.69091993981323</v>
      </c>
      <c r="BG136" s="116">
        <v>376.90802597496008</v>
      </c>
      <c r="BH136" s="116">
        <v>373.36065631872515</v>
      </c>
      <c r="BI136" s="116">
        <v>378.68171080307758</v>
      </c>
      <c r="BJ136" s="116">
        <v>378.68171080307758</v>
      </c>
      <c r="BK136" s="116">
        <v>371.14355028357835</v>
      </c>
      <c r="BL136" s="116">
        <v>363.1619685570497</v>
      </c>
      <c r="BM136" s="116">
        <v>356.95407165863867</v>
      </c>
      <c r="BN136" s="116">
        <v>348.52906872508078</v>
      </c>
      <c r="BO136" s="116">
        <v>344.53827786181643</v>
      </c>
      <c r="BP136" s="116">
        <v>338.77380217043469</v>
      </c>
      <c r="BQ136" s="116">
        <v>327.68827199470053</v>
      </c>
      <c r="BR136" s="116">
        <v>323.25405992440693</v>
      </c>
      <c r="BS136" s="116">
        <v>317.04616302599578</v>
      </c>
      <c r="BT136" s="116">
        <v>308.62116009243789</v>
      </c>
      <c r="BU136" s="116">
        <v>302.8566844010561</v>
      </c>
      <c r="BV136" s="116">
        <v>299.30931474482128</v>
      </c>
      <c r="BW136" s="116">
        <v>297.97905112373314</v>
      </c>
      <c r="BX136" s="116">
        <v>300.19615715888</v>
      </c>
      <c r="BY136" s="116">
        <v>307.29089647134981</v>
      </c>
      <c r="BZ136" s="116">
        <v>314.82905699084898</v>
      </c>
      <c r="CA136" s="116">
        <v>316.60274181896648</v>
      </c>
      <c r="CB136" s="116">
        <v>317.9330054400545</v>
      </c>
      <c r="CC136" s="116">
        <v>323.69748113143629</v>
      </c>
      <c r="CD136" s="116">
        <v>325.91458716658315</v>
      </c>
      <c r="CE136" s="116">
        <v>325.91458716658315</v>
      </c>
      <c r="CF136" s="116">
        <v>331.23564165093558</v>
      </c>
      <c r="CG136" s="116">
        <v>335.22643251419981</v>
      </c>
      <c r="CH136" s="116">
        <v>339.21722337746411</v>
      </c>
      <c r="CI136" s="116">
        <v>343.65143544775771</v>
      </c>
      <c r="CJ136" s="116">
        <v>256.0648919463215</v>
      </c>
      <c r="CK136" s="116">
        <v>259.96435730591014</v>
      </c>
      <c r="CL136" s="116">
        <v>261.58913453907206</v>
      </c>
      <c r="CM136" s="116">
        <v>263.86382266549873</v>
      </c>
      <c r="CN136" s="116">
        <v>264.18877811213122</v>
      </c>
      <c r="CO136" s="116">
        <v>266.13851079192551</v>
      </c>
      <c r="CP136" s="116">
        <v>268.08824347171986</v>
      </c>
      <c r="CQ136" s="116">
        <v>271.98770883130851</v>
      </c>
      <c r="CR136" s="116">
        <v>276.86204053079433</v>
      </c>
      <c r="CS136" s="116">
        <v>279.7866395504858</v>
      </c>
      <c r="CT136" s="116">
        <v>281.08646133701535</v>
      </c>
      <c r="CU136" s="116">
        <v>284.01106035670688</v>
      </c>
      <c r="CV136" s="116">
        <v>288.2354811629279</v>
      </c>
      <c r="CW136" s="116">
        <v>294.08467920231089</v>
      </c>
      <c r="CX136" s="116">
        <v>301.23369902822338</v>
      </c>
      <c r="CY136" s="116">
        <v>309.03262974740068</v>
      </c>
      <c r="CZ136" s="116">
        <v>314.23191689351887</v>
      </c>
      <c r="DA136" s="116">
        <v>318.45633769973995</v>
      </c>
      <c r="DB136" s="116">
        <v>316.83156046657803</v>
      </c>
      <c r="DC136" s="116">
        <v>317.1565159132104</v>
      </c>
      <c r="DD136" s="116">
        <v>320.73102582616661</v>
      </c>
      <c r="DE136" s="116">
        <v>318.78129314637232</v>
      </c>
      <c r="DF136" s="116">
        <v>311.95722876709215</v>
      </c>
      <c r="DG136" s="116">
        <v>310.00749608729785</v>
      </c>
      <c r="DH136" s="116">
        <v>310.00749608729785</v>
      </c>
      <c r="DI136" s="116">
        <v>306.43298617434158</v>
      </c>
      <c r="DJ136" s="116">
        <v>305.13316438781203</v>
      </c>
      <c r="DK136" s="116">
        <v>305.13316438781203</v>
      </c>
      <c r="DL136" s="116">
        <v>310.33245153393028</v>
      </c>
      <c r="DM136" s="116">
        <v>309.35758519403305</v>
      </c>
      <c r="DN136" s="116">
        <v>306.75794162097395</v>
      </c>
      <c r="DO136" s="116">
        <v>309.03262974740068</v>
      </c>
      <c r="DP136" s="116">
        <v>311.63227332045983</v>
      </c>
      <c r="DQ136" s="116">
        <v>326.25526841891724</v>
      </c>
      <c r="DR136" s="116">
        <v>336.00393181788883</v>
      </c>
      <c r="DS136" s="116">
        <v>336.65384271115363</v>
      </c>
      <c r="DT136" s="116">
        <v>338.27861994431555</v>
      </c>
      <c r="DU136" s="116">
        <v>338.60357539094804</v>
      </c>
      <c r="DV136" s="116">
        <v>341.85312985727188</v>
      </c>
      <c r="DW136" s="116">
        <v>342.50304075053663</v>
      </c>
      <c r="DX136" s="116">
        <v>337.95366449768318</v>
      </c>
      <c r="DY136" s="116">
        <v>335.67897637125651</v>
      </c>
      <c r="DZ136" s="116">
        <v>334.05419913809453</v>
      </c>
      <c r="EA136" s="116">
        <v>330.47968922513826</v>
      </c>
      <c r="EB136" s="116">
        <v>325.60535752565244</v>
      </c>
    </row>
    <row r="137" spans="1:132" x14ac:dyDescent="0.35">
      <c r="A137" s="116" t="s">
        <v>151</v>
      </c>
      <c r="B137" s="117"/>
      <c r="C137" s="116">
        <v>165.48973580662712</v>
      </c>
      <c r="D137" s="116">
        <v>163.21026286163223</v>
      </c>
      <c r="E137" s="116">
        <v>160.70284262213787</v>
      </c>
      <c r="F137" s="116">
        <v>160.24694803313889</v>
      </c>
      <c r="G137" s="116">
        <v>154.0923710816528</v>
      </c>
      <c r="H137" s="116">
        <v>147.93779413016662</v>
      </c>
      <c r="I137" s="116">
        <v>142.92295365117795</v>
      </c>
      <c r="J137" s="116">
        <v>138.13606046668872</v>
      </c>
      <c r="K137" s="116">
        <v>131.06969433720465</v>
      </c>
      <c r="L137" s="116">
        <v>127.42253762521288</v>
      </c>
      <c r="M137" s="116">
        <v>128.56227409771029</v>
      </c>
      <c r="N137" s="116">
        <v>123.31948632422213</v>
      </c>
      <c r="O137" s="116">
        <v>120.12822420122927</v>
      </c>
      <c r="P137" s="116">
        <v>115.79722560573906</v>
      </c>
      <c r="Q137" s="116">
        <v>110.32649053775138</v>
      </c>
      <c r="R137" s="116">
        <v>108.50291218175551</v>
      </c>
      <c r="S137" s="116">
        <v>107.36317570925806</v>
      </c>
      <c r="T137" s="116">
        <v>106.45138653126014</v>
      </c>
      <c r="U137" s="116">
        <v>104.62780817526424</v>
      </c>
      <c r="V137" s="116">
        <v>102.12038793576988</v>
      </c>
      <c r="W137" s="116">
        <v>103.4880717027668</v>
      </c>
      <c r="X137" s="116">
        <v>103.4880717027668</v>
      </c>
      <c r="Y137" s="116">
        <v>101.66449334677093</v>
      </c>
      <c r="Z137" s="116">
        <v>103.7160189972663</v>
      </c>
      <c r="AA137" s="116">
        <v>107.59112300375755</v>
      </c>
      <c r="AB137" s="116">
        <v>106.90728112025911</v>
      </c>
      <c r="AC137" s="116">
        <v>108.04701759275656</v>
      </c>
      <c r="AD137" s="116">
        <v>110.0985432432519</v>
      </c>
      <c r="AE137" s="116">
        <v>111.69417430474832</v>
      </c>
      <c r="AF137" s="116">
        <v>111.69417430474832</v>
      </c>
      <c r="AG137" s="116">
        <v>111.69417430474832</v>
      </c>
      <c r="AH137" s="116">
        <v>112.60596348274628</v>
      </c>
      <c r="AI137" s="116">
        <v>113.28980536624471</v>
      </c>
      <c r="AJ137" s="116">
        <v>148.10268314780785</v>
      </c>
      <c r="AK137" s="116">
        <v>150.76321038998407</v>
      </c>
      <c r="AL137" s="116">
        <v>155.19742246027769</v>
      </c>
      <c r="AM137" s="116">
        <v>159.0404062545322</v>
      </c>
      <c r="AN137" s="116">
        <v>162.88339004878668</v>
      </c>
      <c r="AO137" s="116">
        <v>166.43075970502161</v>
      </c>
      <c r="AP137" s="116">
        <v>169.09128694719783</v>
      </c>
      <c r="AQ137" s="116">
        <v>172.34304246541311</v>
      </c>
      <c r="AR137" s="116">
        <v>179.43778177788298</v>
      </c>
      <c r="AS137" s="116">
        <v>183.57637971015706</v>
      </c>
      <c r="AT137" s="116">
        <v>188.01059178045068</v>
      </c>
      <c r="AU137" s="116">
        <v>193.62726040282263</v>
      </c>
      <c r="AV137" s="116">
        <v>203.38252695746868</v>
      </c>
      <c r="AW137" s="116">
        <v>210.4772662699385</v>
      </c>
      <c r="AX137" s="116">
        <v>224.96235903289778</v>
      </c>
      <c r="AY137" s="116">
        <v>239.74306593387658</v>
      </c>
      <c r="AZ137" s="116">
        <v>247.42903352238559</v>
      </c>
      <c r="BA137" s="116">
        <v>250.38517490258135</v>
      </c>
      <c r="BB137" s="116">
        <v>252.45447386871834</v>
      </c>
      <c r="BC137" s="116">
        <v>249.49833248852261</v>
      </c>
      <c r="BD137" s="116">
        <v>247.42903352238559</v>
      </c>
      <c r="BE137" s="116">
        <v>246.24657697030725</v>
      </c>
      <c r="BF137" s="116">
        <v>249.79394662654218</v>
      </c>
      <c r="BG137" s="116">
        <v>251.27201731664007</v>
      </c>
      <c r="BH137" s="116">
        <v>248.90710421248343</v>
      </c>
      <c r="BI137" s="116">
        <v>252.45447386871834</v>
      </c>
      <c r="BJ137" s="116">
        <v>252.45447386871834</v>
      </c>
      <c r="BK137" s="116">
        <v>247.42903352238559</v>
      </c>
      <c r="BL137" s="116">
        <v>242.10797903803316</v>
      </c>
      <c r="BM137" s="116">
        <v>237.96938110575911</v>
      </c>
      <c r="BN137" s="116">
        <v>232.35271248338719</v>
      </c>
      <c r="BO137" s="116">
        <v>229.69218524121095</v>
      </c>
      <c r="BP137" s="116">
        <v>225.84920144695644</v>
      </c>
      <c r="BQ137" s="116">
        <v>218.45884799646706</v>
      </c>
      <c r="BR137" s="116">
        <v>215.50270661627127</v>
      </c>
      <c r="BS137" s="116">
        <v>211.36410868399724</v>
      </c>
      <c r="BT137" s="116">
        <v>205.74744006162527</v>
      </c>
      <c r="BU137" s="116">
        <v>201.90445626737076</v>
      </c>
      <c r="BV137" s="116">
        <v>199.53954316321418</v>
      </c>
      <c r="BW137" s="116">
        <v>198.65270074915546</v>
      </c>
      <c r="BX137" s="116">
        <v>200.13077143925335</v>
      </c>
      <c r="BY137" s="116">
        <v>204.86059764756652</v>
      </c>
      <c r="BZ137" s="116">
        <v>209.88603799389935</v>
      </c>
      <c r="CA137" s="116">
        <v>211.0684945459777</v>
      </c>
      <c r="CB137" s="116">
        <v>211.95533696003636</v>
      </c>
      <c r="CC137" s="116">
        <v>215.79832075429093</v>
      </c>
      <c r="CD137" s="116">
        <v>217.27639144438876</v>
      </c>
      <c r="CE137" s="116">
        <v>217.27639144438876</v>
      </c>
      <c r="CF137" s="116">
        <v>220.8237611006237</v>
      </c>
      <c r="CG137" s="116">
        <v>223.48428834279986</v>
      </c>
      <c r="CH137" s="116">
        <v>226.1448155849761</v>
      </c>
      <c r="CI137" s="116">
        <v>229.10095696517183</v>
      </c>
      <c r="CJ137" s="116">
        <v>170.7099279642143</v>
      </c>
      <c r="CK137" s="116">
        <v>173.30957153727346</v>
      </c>
      <c r="CL137" s="116">
        <v>174.39275635938139</v>
      </c>
      <c r="CM137" s="116">
        <v>175.90921511033255</v>
      </c>
      <c r="CN137" s="116">
        <v>176.12585207475416</v>
      </c>
      <c r="CO137" s="116">
        <v>177.42567386128366</v>
      </c>
      <c r="CP137" s="116">
        <v>178.72549564781326</v>
      </c>
      <c r="CQ137" s="116">
        <v>181.32513922087236</v>
      </c>
      <c r="CR137" s="116">
        <v>184.57469368719623</v>
      </c>
      <c r="CS137" s="116">
        <v>186.52442636699055</v>
      </c>
      <c r="CT137" s="116">
        <v>187.39097422467694</v>
      </c>
      <c r="CU137" s="116">
        <v>189.34070690447126</v>
      </c>
      <c r="CV137" s="116">
        <v>192.15698744195194</v>
      </c>
      <c r="CW137" s="116">
        <v>196.05645280154059</v>
      </c>
      <c r="CX137" s="116">
        <v>200.82246601881559</v>
      </c>
      <c r="CY137" s="116">
        <v>206.02175316493378</v>
      </c>
      <c r="CZ137" s="116">
        <v>209.48794459567927</v>
      </c>
      <c r="DA137" s="116">
        <v>212.30422513315997</v>
      </c>
      <c r="DB137" s="116">
        <v>211.22104031105201</v>
      </c>
      <c r="DC137" s="116">
        <v>211.43767727547362</v>
      </c>
      <c r="DD137" s="116">
        <v>213.82068388411111</v>
      </c>
      <c r="DE137" s="116">
        <v>212.52086209758156</v>
      </c>
      <c r="DF137" s="116">
        <v>207.97148584472814</v>
      </c>
      <c r="DG137" s="116">
        <v>206.67166405819862</v>
      </c>
      <c r="DH137" s="116">
        <v>206.67166405819862</v>
      </c>
      <c r="DI137" s="116">
        <v>204.28865744956104</v>
      </c>
      <c r="DJ137" s="116">
        <v>203.42210959187472</v>
      </c>
      <c r="DK137" s="116">
        <v>203.42210959187472</v>
      </c>
      <c r="DL137" s="116">
        <v>206.88830102262017</v>
      </c>
      <c r="DM137" s="116">
        <v>206.23839012935537</v>
      </c>
      <c r="DN137" s="116">
        <v>204.50529441398265</v>
      </c>
      <c r="DO137" s="116">
        <v>206.02175316493378</v>
      </c>
      <c r="DP137" s="116">
        <v>207.75484888030655</v>
      </c>
      <c r="DQ137" s="116">
        <v>217.5035122792782</v>
      </c>
      <c r="DR137" s="116">
        <v>224.00262121192591</v>
      </c>
      <c r="DS137" s="116">
        <v>224.43589514076911</v>
      </c>
      <c r="DT137" s="116">
        <v>225.51907996287704</v>
      </c>
      <c r="DU137" s="116">
        <v>225.73571692729868</v>
      </c>
      <c r="DV137" s="116">
        <v>227.90208657151459</v>
      </c>
      <c r="DW137" s="116">
        <v>228.33536050035781</v>
      </c>
      <c r="DX137" s="116">
        <v>225.30244299845546</v>
      </c>
      <c r="DY137" s="116">
        <v>223.78598424750433</v>
      </c>
      <c r="DZ137" s="116">
        <v>222.70279942539639</v>
      </c>
      <c r="EA137" s="116">
        <v>220.31979281675885</v>
      </c>
      <c r="EB137" s="116">
        <v>217.07023835043501</v>
      </c>
    </row>
    <row r="138" spans="1:132" x14ac:dyDescent="0.35">
      <c r="A138" s="116" t="s">
        <v>152</v>
      </c>
      <c r="B138" s="117"/>
      <c r="C138" s="116">
        <v>0</v>
      </c>
      <c r="D138" s="116">
        <v>0</v>
      </c>
      <c r="E138" s="116">
        <v>0</v>
      </c>
      <c r="F138" s="116">
        <v>0</v>
      </c>
      <c r="G138" s="116">
        <v>0</v>
      </c>
      <c r="H138" s="116">
        <v>0</v>
      </c>
      <c r="I138" s="116">
        <v>0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16">
        <v>0</v>
      </c>
      <c r="Q138" s="116">
        <v>0</v>
      </c>
      <c r="R138" s="116">
        <v>0</v>
      </c>
      <c r="S138" s="116">
        <v>0</v>
      </c>
      <c r="T138" s="116">
        <v>0</v>
      </c>
      <c r="U138" s="116">
        <v>0</v>
      </c>
      <c r="V138" s="116">
        <v>0</v>
      </c>
      <c r="W138" s="116">
        <v>0</v>
      </c>
      <c r="X138" s="116">
        <v>0</v>
      </c>
      <c r="Y138" s="116">
        <v>0</v>
      </c>
      <c r="Z138" s="116">
        <v>0</v>
      </c>
      <c r="AA138" s="116">
        <v>0</v>
      </c>
      <c r="AB138" s="116">
        <v>0</v>
      </c>
      <c r="AC138" s="116">
        <v>0</v>
      </c>
      <c r="AD138" s="116">
        <v>0</v>
      </c>
      <c r="AE138" s="116">
        <v>0</v>
      </c>
      <c r="AF138" s="116">
        <v>0</v>
      </c>
      <c r="AG138" s="116">
        <v>0</v>
      </c>
      <c r="AH138" s="116">
        <v>0</v>
      </c>
      <c r="AI138" s="116">
        <v>0</v>
      </c>
      <c r="AJ138" s="116">
        <v>0</v>
      </c>
      <c r="AK138" s="116">
        <v>0</v>
      </c>
      <c r="AL138" s="116">
        <v>0</v>
      </c>
      <c r="AM138" s="116">
        <v>0</v>
      </c>
      <c r="AN138" s="116">
        <v>0</v>
      </c>
      <c r="AO138" s="116">
        <v>0</v>
      </c>
      <c r="AP138" s="116">
        <v>0</v>
      </c>
      <c r="AQ138" s="116">
        <v>0</v>
      </c>
      <c r="AR138" s="116">
        <v>0</v>
      </c>
      <c r="AS138" s="116">
        <v>0</v>
      </c>
      <c r="AT138" s="116">
        <v>0</v>
      </c>
      <c r="AU138" s="116">
        <v>0</v>
      </c>
      <c r="AV138" s="116">
        <v>0</v>
      </c>
      <c r="AW138" s="116">
        <v>0</v>
      </c>
      <c r="AX138" s="116">
        <v>0</v>
      </c>
      <c r="AY138" s="116">
        <v>0</v>
      </c>
      <c r="AZ138" s="116">
        <v>0</v>
      </c>
      <c r="BA138" s="116">
        <v>0</v>
      </c>
      <c r="BB138" s="116">
        <v>0</v>
      </c>
      <c r="BC138" s="116">
        <v>0</v>
      </c>
      <c r="BD138" s="116">
        <v>0</v>
      </c>
      <c r="BE138" s="116">
        <v>0</v>
      </c>
      <c r="BF138" s="116">
        <v>0</v>
      </c>
      <c r="BG138" s="116">
        <v>0</v>
      </c>
      <c r="BH138" s="116">
        <v>0</v>
      </c>
      <c r="BI138" s="116">
        <v>0</v>
      </c>
      <c r="BJ138" s="116">
        <v>0</v>
      </c>
      <c r="BK138" s="116">
        <v>0</v>
      </c>
      <c r="BL138" s="116">
        <v>0</v>
      </c>
      <c r="BM138" s="116">
        <v>0</v>
      </c>
      <c r="BN138" s="116">
        <v>0</v>
      </c>
      <c r="BO138" s="116">
        <v>0</v>
      </c>
      <c r="BP138" s="116">
        <v>0</v>
      </c>
      <c r="BQ138" s="116">
        <v>0</v>
      </c>
      <c r="BR138" s="116">
        <v>0</v>
      </c>
      <c r="BS138" s="116">
        <v>0</v>
      </c>
      <c r="BT138" s="116">
        <v>0</v>
      </c>
      <c r="BU138" s="116">
        <v>0</v>
      </c>
      <c r="BV138" s="116">
        <v>0</v>
      </c>
      <c r="BW138" s="116">
        <v>0</v>
      </c>
      <c r="BX138" s="116">
        <v>0</v>
      </c>
      <c r="BY138" s="116">
        <v>0</v>
      </c>
      <c r="BZ138" s="116">
        <v>0</v>
      </c>
      <c r="CA138" s="116">
        <v>0</v>
      </c>
      <c r="CB138" s="116">
        <v>0</v>
      </c>
      <c r="CC138" s="116">
        <v>0</v>
      </c>
      <c r="CD138" s="116">
        <v>0</v>
      </c>
      <c r="CE138" s="116">
        <v>0</v>
      </c>
      <c r="CF138" s="116">
        <v>0</v>
      </c>
      <c r="CG138" s="116">
        <v>0</v>
      </c>
      <c r="CH138" s="116">
        <v>0</v>
      </c>
      <c r="CI138" s="116">
        <v>0</v>
      </c>
      <c r="CJ138" s="116">
        <v>0</v>
      </c>
      <c r="CK138" s="116">
        <v>0</v>
      </c>
      <c r="CL138" s="116">
        <v>0</v>
      </c>
      <c r="CM138" s="116">
        <v>0</v>
      </c>
      <c r="CN138" s="116">
        <v>0</v>
      </c>
      <c r="CO138" s="116">
        <v>0</v>
      </c>
      <c r="CP138" s="116">
        <v>0</v>
      </c>
      <c r="CQ138" s="116">
        <v>0</v>
      </c>
      <c r="CR138" s="116">
        <v>0</v>
      </c>
      <c r="CS138" s="116">
        <v>0</v>
      </c>
      <c r="CT138" s="116">
        <v>0</v>
      </c>
      <c r="CU138" s="116">
        <v>0</v>
      </c>
      <c r="CV138" s="116">
        <v>0</v>
      </c>
      <c r="CW138" s="116">
        <v>0</v>
      </c>
      <c r="CX138" s="116">
        <v>0</v>
      </c>
      <c r="CY138" s="116">
        <v>0</v>
      </c>
      <c r="CZ138" s="116">
        <v>0</v>
      </c>
      <c r="DA138" s="116">
        <v>0</v>
      </c>
      <c r="DB138" s="116">
        <v>0</v>
      </c>
      <c r="DC138" s="116">
        <v>0</v>
      </c>
      <c r="DD138" s="116">
        <v>0</v>
      </c>
      <c r="DE138" s="116">
        <v>0</v>
      </c>
      <c r="DF138" s="116">
        <v>0</v>
      </c>
      <c r="DG138" s="116">
        <v>0</v>
      </c>
      <c r="DH138" s="116">
        <v>0</v>
      </c>
      <c r="DI138" s="116">
        <v>0</v>
      </c>
      <c r="DJ138" s="116">
        <v>0</v>
      </c>
      <c r="DK138" s="116">
        <v>0</v>
      </c>
      <c r="DL138" s="116">
        <v>0</v>
      </c>
      <c r="DM138" s="116">
        <v>0</v>
      </c>
      <c r="DN138" s="116">
        <v>0</v>
      </c>
      <c r="DO138" s="116">
        <v>0</v>
      </c>
      <c r="DP138" s="116">
        <v>0</v>
      </c>
      <c r="DQ138" s="116">
        <v>0</v>
      </c>
      <c r="DR138" s="116">
        <v>0</v>
      </c>
      <c r="DS138" s="116">
        <v>0</v>
      </c>
      <c r="DT138" s="116">
        <v>0</v>
      </c>
      <c r="DU138" s="116">
        <v>0</v>
      </c>
      <c r="DV138" s="116">
        <v>0</v>
      </c>
      <c r="DW138" s="116">
        <v>0</v>
      </c>
      <c r="DX138" s="116">
        <v>0</v>
      </c>
      <c r="DY138" s="116">
        <v>0</v>
      </c>
      <c r="DZ138" s="116">
        <v>0</v>
      </c>
      <c r="EA138" s="116">
        <v>0</v>
      </c>
      <c r="EB138" s="116">
        <v>0</v>
      </c>
    </row>
    <row r="139" spans="1:132" x14ac:dyDescent="0.35">
      <c r="A139" s="116" t="s">
        <v>153</v>
      </c>
      <c r="B139" s="117"/>
      <c r="C139" s="116">
        <v>247.7217222973168</v>
      </c>
      <c r="D139" s="116">
        <v>243.73264464357578</v>
      </c>
      <c r="E139" s="116">
        <v>239.34465922446066</v>
      </c>
      <c r="F139" s="116">
        <v>238.5468436937125</v>
      </c>
      <c r="G139" s="116">
        <v>227.77633402861179</v>
      </c>
      <c r="H139" s="116">
        <v>217.00582436351104</v>
      </c>
      <c r="I139" s="116">
        <v>208.22985352528079</v>
      </c>
      <c r="J139" s="116">
        <v>199.85279045242467</v>
      </c>
      <c r="K139" s="116">
        <v>187.48664972582756</v>
      </c>
      <c r="L139" s="116">
        <v>181.10412547984191</v>
      </c>
      <c r="M139" s="116">
        <v>183.09866430671241</v>
      </c>
      <c r="N139" s="116">
        <v>173.92378570310811</v>
      </c>
      <c r="O139" s="116">
        <v>168.33907698787067</v>
      </c>
      <c r="P139" s="116">
        <v>160.75982944576273</v>
      </c>
      <c r="Q139" s="116">
        <v>151.18604307678433</v>
      </c>
      <c r="R139" s="116">
        <v>147.99478095379155</v>
      </c>
      <c r="S139" s="116">
        <v>146.00024212692099</v>
      </c>
      <c r="T139" s="116">
        <v>144.40461106542466</v>
      </c>
      <c r="U139" s="116">
        <v>141.21334894243179</v>
      </c>
      <c r="V139" s="116">
        <v>136.82536352331672</v>
      </c>
      <c r="W139" s="116">
        <v>139.21881011556133</v>
      </c>
      <c r="X139" s="116">
        <v>139.21881011556133</v>
      </c>
      <c r="Y139" s="116">
        <v>136.02754799256851</v>
      </c>
      <c r="Z139" s="116">
        <v>139.6177178809354</v>
      </c>
      <c r="AA139" s="116">
        <v>146.39914989229513</v>
      </c>
      <c r="AB139" s="116">
        <v>145.20242659617284</v>
      </c>
      <c r="AC139" s="116">
        <v>147.19696542304337</v>
      </c>
      <c r="AD139" s="116">
        <v>150.78713531141025</v>
      </c>
      <c r="AE139" s="116">
        <v>153.57948966902893</v>
      </c>
      <c r="AF139" s="116">
        <v>153.57948966902893</v>
      </c>
      <c r="AG139" s="116">
        <v>153.57948966902893</v>
      </c>
      <c r="AH139" s="116">
        <v>155.17512073052538</v>
      </c>
      <c r="AI139" s="116">
        <v>156.37184402664766</v>
      </c>
      <c r="AJ139" s="116">
        <v>204.86059764756661</v>
      </c>
      <c r="AK139" s="116">
        <v>209.51652032137491</v>
      </c>
      <c r="AL139" s="116">
        <v>217.27639144438876</v>
      </c>
      <c r="AM139" s="116">
        <v>224.00161308433417</v>
      </c>
      <c r="AN139" s="116">
        <v>230.72683472427957</v>
      </c>
      <c r="AO139" s="116">
        <v>236.93473162269063</v>
      </c>
      <c r="AP139" s="116">
        <v>241.59065429649897</v>
      </c>
      <c r="AQ139" s="116">
        <v>247.28122645337578</v>
      </c>
      <c r="AR139" s="116">
        <v>259.69702025019802</v>
      </c>
      <c r="AS139" s="116">
        <v>266.93956663167762</v>
      </c>
      <c r="AT139" s="116">
        <v>274.69943775469153</v>
      </c>
      <c r="AU139" s="116">
        <v>284.52860784384245</v>
      </c>
      <c r="AV139" s="116">
        <v>301.60032431447303</v>
      </c>
      <c r="AW139" s="116">
        <v>314.01611811129521</v>
      </c>
      <c r="AX139" s="116">
        <v>339.36503044647384</v>
      </c>
      <c r="AY139" s="116">
        <v>365.23126752318689</v>
      </c>
      <c r="AZ139" s="116">
        <v>378.68171080307758</v>
      </c>
      <c r="BA139" s="116">
        <v>383.85495821842011</v>
      </c>
      <c r="BB139" s="116">
        <v>387.47623140915999</v>
      </c>
      <c r="BC139" s="116">
        <v>382.30298399381746</v>
      </c>
      <c r="BD139" s="116">
        <v>378.68171080307758</v>
      </c>
      <c r="BE139" s="116">
        <v>376.61241183694051</v>
      </c>
      <c r="BF139" s="116">
        <v>382.8203087353516</v>
      </c>
      <c r="BG139" s="116">
        <v>385.40693244302304</v>
      </c>
      <c r="BH139" s="116">
        <v>381.26833451074884</v>
      </c>
      <c r="BI139" s="116">
        <v>387.47623140915999</v>
      </c>
      <c r="BJ139" s="116">
        <v>387.47623140915999</v>
      </c>
      <c r="BK139" s="116">
        <v>378.68171080307758</v>
      </c>
      <c r="BL139" s="116">
        <v>369.36986545546091</v>
      </c>
      <c r="BM139" s="116">
        <v>362.12731907398131</v>
      </c>
      <c r="BN139" s="116">
        <v>352.29814898483039</v>
      </c>
      <c r="BO139" s="116">
        <v>347.64222631102206</v>
      </c>
      <c r="BP139" s="116">
        <v>340.91700467107671</v>
      </c>
      <c r="BQ139" s="116">
        <v>327.98388613272022</v>
      </c>
      <c r="BR139" s="116">
        <v>322.81063871737763</v>
      </c>
      <c r="BS139" s="116">
        <v>315.56809233589803</v>
      </c>
      <c r="BT139" s="116">
        <v>305.73892224674705</v>
      </c>
      <c r="BU139" s="116">
        <v>299.01370060680171</v>
      </c>
      <c r="BV139" s="116">
        <v>294.87510267452762</v>
      </c>
      <c r="BW139" s="116">
        <v>293.32312844992481</v>
      </c>
      <c r="BX139" s="116">
        <v>295.90975215759619</v>
      </c>
      <c r="BY139" s="116">
        <v>304.18694802214429</v>
      </c>
      <c r="BZ139" s="116">
        <v>312.98146862822671</v>
      </c>
      <c r="CA139" s="116">
        <v>315.05076759436372</v>
      </c>
      <c r="CB139" s="116">
        <v>316.60274181896654</v>
      </c>
      <c r="CC139" s="116">
        <v>323.32796345891188</v>
      </c>
      <c r="CD139" s="116">
        <v>325.9145871665832</v>
      </c>
      <c r="CE139" s="116">
        <v>325.9145871665832</v>
      </c>
      <c r="CF139" s="116">
        <v>332.1224840649943</v>
      </c>
      <c r="CG139" s="116">
        <v>336.77840673880263</v>
      </c>
      <c r="CH139" s="116">
        <v>341.43432941261096</v>
      </c>
      <c r="CI139" s="116">
        <v>346.60757682795349</v>
      </c>
      <c r="CJ139" s="116">
        <v>258.9353317249076</v>
      </c>
      <c r="CK139" s="116">
        <v>263.4847079777611</v>
      </c>
      <c r="CL139" s="116">
        <v>265.38028141644998</v>
      </c>
      <c r="CM139" s="116">
        <v>268.03408423061444</v>
      </c>
      <c r="CN139" s="116">
        <v>268.41319891835229</v>
      </c>
      <c r="CO139" s="116">
        <v>270.68788704477896</v>
      </c>
      <c r="CP139" s="116">
        <v>272.96257517120574</v>
      </c>
      <c r="CQ139" s="116">
        <v>277.51195142405908</v>
      </c>
      <c r="CR139" s="116">
        <v>283.19867174012586</v>
      </c>
      <c r="CS139" s="116">
        <v>286.61070392976603</v>
      </c>
      <c r="CT139" s="116">
        <v>288.12716268071716</v>
      </c>
      <c r="CU139" s="116">
        <v>291.53919487035722</v>
      </c>
      <c r="CV139" s="116">
        <v>296.46768581094841</v>
      </c>
      <c r="CW139" s="116">
        <v>303.29175019022853</v>
      </c>
      <c r="CX139" s="116">
        <v>311.63227332045983</v>
      </c>
      <c r="CY139" s="116">
        <v>320.73102582616667</v>
      </c>
      <c r="CZ139" s="116">
        <v>326.79686082997125</v>
      </c>
      <c r="DA139" s="116">
        <v>331.72535177056244</v>
      </c>
      <c r="DB139" s="116">
        <v>329.82977833187357</v>
      </c>
      <c r="DC139" s="116">
        <v>330.20889301961137</v>
      </c>
      <c r="DD139" s="116">
        <v>334.37915458472696</v>
      </c>
      <c r="DE139" s="116">
        <v>332.10446645830024</v>
      </c>
      <c r="DF139" s="116">
        <v>324.14305801580673</v>
      </c>
      <c r="DG139" s="116">
        <v>321.86836988938012</v>
      </c>
      <c r="DH139" s="116">
        <v>321.86836988938012</v>
      </c>
      <c r="DI139" s="116">
        <v>317.69810832426435</v>
      </c>
      <c r="DJ139" s="116">
        <v>316.18164957331328</v>
      </c>
      <c r="DK139" s="116">
        <v>316.18164957331328</v>
      </c>
      <c r="DL139" s="116">
        <v>322.24748457711786</v>
      </c>
      <c r="DM139" s="116">
        <v>321.11014051390441</v>
      </c>
      <c r="DN139" s="116">
        <v>318.07722301200221</v>
      </c>
      <c r="DO139" s="116">
        <v>320.73102582616667</v>
      </c>
      <c r="DP139" s="116">
        <v>323.76394332806905</v>
      </c>
      <c r="DQ139" s="116">
        <v>340.82410427626934</v>
      </c>
      <c r="DR139" s="116">
        <v>352.1975449084029</v>
      </c>
      <c r="DS139" s="116">
        <v>352.9557742838785</v>
      </c>
      <c r="DT139" s="116">
        <v>354.85134772256737</v>
      </c>
      <c r="DU139" s="116">
        <v>355.23046241030522</v>
      </c>
      <c r="DV139" s="116">
        <v>359.02160928768308</v>
      </c>
      <c r="DW139" s="116">
        <v>359.77983866315861</v>
      </c>
      <c r="DX139" s="116">
        <v>354.47223303482963</v>
      </c>
      <c r="DY139" s="116">
        <v>351.81843022066511</v>
      </c>
      <c r="DZ139" s="116">
        <v>349.92285678197618</v>
      </c>
      <c r="EA139" s="116">
        <v>345.75259521686053</v>
      </c>
      <c r="EB139" s="116">
        <v>340.06587490079374</v>
      </c>
    </row>
    <row r="140" spans="1:132" x14ac:dyDescent="0.35">
      <c r="A140" s="116" t="s">
        <v>154</v>
      </c>
      <c r="B140" s="117"/>
      <c r="C140" s="116">
        <v>70.777634942090515</v>
      </c>
      <c r="D140" s="116">
        <v>69.637898469593097</v>
      </c>
      <c r="E140" s="116">
        <v>68.3841883498459</v>
      </c>
      <c r="F140" s="116">
        <v>68.156241055346428</v>
      </c>
      <c r="G140" s="116">
        <v>65.078952579603353</v>
      </c>
      <c r="H140" s="116">
        <v>62.001664103860293</v>
      </c>
      <c r="I140" s="116">
        <v>59.494243864365949</v>
      </c>
      <c r="J140" s="116">
        <v>57.100797272121333</v>
      </c>
      <c r="K140" s="116">
        <v>53.567614207379293</v>
      </c>
      <c r="L140" s="116">
        <v>51.744035851383408</v>
      </c>
      <c r="M140" s="116">
        <v>52.313904087632125</v>
      </c>
      <c r="N140" s="116">
        <v>49.69251020088803</v>
      </c>
      <c r="O140" s="116">
        <v>48.096879139391618</v>
      </c>
      <c r="P140" s="116">
        <v>45.931379841646496</v>
      </c>
      <c r="Q140" s="116">
        <v>43.196012307652666</v>
      </c>
      <c r="R140" s="116">
        <v>42.284223129654734</v>
      </c>
      <c r="S140" s="116">
        <v>41.714354893406004</v>
      </c>
      <c r="T140" s="116">
        <v>41.258460304407045</v>
      </c>
      <c r="U140" s="116">
        <v>40.346671126409085</v>
      </c>
      <c r="V140" s="116">
        <v>39.092961006661923</v>
      </c>
      <c r="W140" s="116">
        <v>39.776802890160376</v>
      </c>
      <c r="X140" s="116">
        <v>39.776802890160376</v>
      </c>
      <c r="Y140" s="116">
        <v>38.865013712162444</v>
      </c>
      <c r="Z140" s="116">
        <v>39.890776537410112</v>
      </c>
      <c r="AA140" s="116">
        <v>41.828328540655754</v>
      </c>
      <c r="AB140" s="116">
        <v>41.486407598906524</v>
      </c>
      <c r="AC140" s="116">
        <v>42.056275835155247</v>
      </c>
      <c r="AD140" s="116">
        <v>43.082038660402922</v>
      </c>
      <c r="AE140" s="116">
        <v>43.879854191151125</v>
      </c>
      <c r="AF140" s="116">
        <v>43.879854191151125</v>
      </c>
      <c r="AG140" s="116">
        <v>43.879854191151125</v>
      </c>
      <c r="AH140" s="116">
        <v>44.335748780150105</v>
      </c>
      <c r="AI140" s="116">
        <v>44.677669721899335</v>
      </c>
      <c r="AJ140" s="116">
        <v>58.531599327876179</v>
      </c>
      <c r="AK140" s="116">
        <v>59.861862948964266</v>
      </c>
      <c r="AL140" s="116">
        <v>62.078968984111086</v>
      </c>
      <c r="AM140" s="116">
        <v>64.00046088123834</v>
      </c>
      <c r="AN140" s="116">
        <v>65.921952778365593</v>
      </c>
      <c r="AO140" s="116">
        <v>67.695637606483032</v>
      </c>
      <c r="AP140" s="116">
        <v>69.02590122757114</v>
      </c>
      <c r="AQ140" s="116">
        <v>70.651778986678792</v>
      </c>
      <c r="AR140" s="116">
        <v>74.199148642913727</v>
      </c>
      <c r="AS140" s="116">
        <v>76.268447609050753</v>
      </c>
      <c r="AT140" s="116">
        <v>78.48555364419758</v>
      </c>
      <c r="AU140" s="116">
        <v>81.293887955383553</v>
      </c>
      <c r="AV140" s="116">
        <v>86.171521232706567</v>
      </c>
      <c r="AW140" s="116">
        <v>89.718890888941502</v>
      </c>
      <c r="AX140" s="116">
        <v>96.961437270421101</v>
      </c>
      <c r="AY140" s="116">
        <v>104.35179072091056</v>
      </c>
      <c r="AZ140" s="116">
        <v>108.19477451516502</v>
      </c>
      <c r="BA140" s="116">
        <v>109.6728452052629</v>
      </c>
      <c r="BB140" s="116">
        <v>110.70749468833144</v>
      </c>
      <c r="BC140" s="116">
        <v>109.22942399823356</v>
      </c>
      <c r="BD140" s="116">
        <v>108.19477451516502</v>
      </c>
      <c r="BE140" s="116">
        <v>107.60354623912588</v>
      </c>
      <c r="BF140" s="116">
        <v>109.37723106724332</v>
      </c>
      <c r="BG140" s="116">
        <v>110.1162664122923</v>
      </c>
      <c r="BH140" s="116">
        <v>108.93380986021396</v>
      </c>
      <c r="BI140" s="116">
        <v>110.70749468833144</v>
      </c>
      <c r="BJ140" s="116">
        <v>110.70749468833144</v>
      </c>
      <c r="BK140" s="116">
        <v>108.19477451516502</v>
      </c>
      <c r="BL140" s="116">
        <v>105.53424727298885</v>
      </c>
      <c r="BM140" s="116">
        <v>103.4649483068518</v>
      </c>
      <c r="BN140" s="116">
        <v>100.65661399566582</v>
      </c>
      <c r="BO140" s="116">
        <v>99.326350374577729</v>
      </c>
      <c r="BP140" s="116">
        <v>97.404858477450489</v>
      </c>
      <c r="BQ140" s="116">
        <v>93.709681752205782</v>
      </c>
      <c r="BR140" s="116">
        <v>92.231611062107874</v>
      </c>
      <c r="BS140" s="116">
        <v>90.162312095970861</v>
      </c>
      <c r="BT140" s="116">
        <v>87.353977784784874</v>
      </c>
      <c r="BU140" s="116">
        <v>85.432485887657634</v>
      </c>
      <c r="BV140" s="116">
        <v>84.250029335579342</v>
      </c>
      <c r="BW140" s="116">
        <v>83.806608128549968</v>
      </c>
      <c r="BX140" s="116">
        <v>84.545643473598915</v>
      </c>
      <c r="BY140" s="116">
        <v>86.910556577755514</v>
      </c>
      <c r="BZ140" s="116">
        <v>89.423276750921914</v>
      </c>
      <c r="CA140" s="116">
        <v>90.014505026961075</v>
      </c>
      <c r="CB140" s="116">
        <v>90.45792623399042</v>
      </c>
      <c r="CC140" s="116">
        <v>92.379418131117674</v>
      </c>
      <c r="CD140" s="116">
        <v>93.118453476166636</v>
      </c>
      <c r="CE140" s="116">
        <v>93.118453476166636</v>
      </c>
      <c r="CF140" s="116">
        <v>94.892138304284074</v>
      </c>
      <c r="CG140" s="116">
        <v>96.222401925372196</v>
      </c>
      <c r="CH140" s="116">
        <v>97.552665546460275</v>
      </c>
      <c r="CI140" s="116">
        <v>99.030736236558155</v>
      </c>
      <c r="CJ140" s="116">
        <v>73.9815233499736</v>
      </c>
      <c r="CK140" s="116">
        <v>75.281345136503148</v>
      </c>
      <c r="CL140" s="116">
        <v>75.822937547557132</v>
      </c>
      <c r="CM140" s="116">
        <v>76.581166923032697</v>
      </c>
      <c r="CN140" s="116">
        <v>76.689485405243502</v>
      </c>
      <c r="CO140" s="116">
        <v>77.339396298508291</v>
      </c>
      <c r="CP140" s="116">
        <v>77.989307191773051</v>
      </c>
      <c r="CQ140" s="116">
        <v>79.2891289783026</v>
      </c>
      <c r="CR140" s="116">
        <v>80.913906211464536</v>
      </c>
      <c r="CS140" s="116">
        <v>81.888772551361697</v>
      </c>
      <c r="CT140" s="116">
        <v>82.322046480204889</v>
      </c>
      <c r="CU140" s="116">
        <v>83.296912820102079</v>
      </c>
      <c r="CV140" s="116">
        <v>84.705053088842405</v>
      </c>
      <c r="CW140" s="116">
        <v>86.654785768636728</v>
      </c>
      <c r="CX140" s="116">
        <v>89.037792377274229</v>
      </c>
      <c r="CY140" s="116">
        <v>91.637435950333327</v>
      </c>
      <c r="CZ140" s="116">
        <v>93.370531665706068</v>
      </c>
      <c r="DA140" s="116">
        <v>94.778671934446422</v>
      </c>
      <c r="DB140" s="116">
        <v>94.237079523392453</v>
      </c>
      <c r="DC140" s="116">
        <v>94.345398005603244</v>
      </c>
      <c r="DD140" s="116">
        <v>95.536901309921987</v>
      </c>
      <c r="DE140" s="116">
        <v>94.886990416657227</v>
      </c>
      <c r="DF140" s="116">
        <v>92.612302290230502</v>
      </c>
      <c r="DG140" s="116">
        <v>91.962391396965728</v>
      </c>
      <c r="DH140" s="116">
        <v>91.962391396965728</v>
      </c>
      <c r="DI140" s="116">
        <v>90.770888092646956</v>
      </c>
      <c r="DJ140" s="116">
        <v>90.337614163803778</v>
      </c>
      <c r="DK140" s="116">
        <v>90.337614163803778</v>
      </c>
      <c r="DL140" s="116">
        <v>92.070709879176519</v>
      </c>
      <c r="DM140" s="116">
        <v>91.745754432544132</v>
      </c>
      <c r="DN140" s="116">
        <v>90.879206574857776</v>
      </c>
      <c r="DO140" s="116">
        <v>91.637435950333327</v>
      </c>
      <c r="DP140" s="116">
        <v>92.503983808019711</v>
      </c>
      <c r="DQ140" s="116">
        <v>97.378315507505533</v>
      </c>
      <c r="DR140" s="116">
        <v>100.62786997382939</v>
      </c>
      <c r="DS140" s="116">
        <v>100.84450693825099</v>
      </c>
      <c r="DT140" s="116">
        <v>101.38609934930497</v>
      </c>
      <c r="DU140" s="116">
        <v>101.49441783151578</v>
      </c>
      <c r="DV140" s="116">
        <v>102.57760265362373</v>
      </c>
      <c r="DW140" s="116">
        <v>102.79423961804532</v>
      </c>
      <c r="DX140" s="116">
        <v>101.27778086709418</v>
      </c>
      <c r="DY140" s="116">
        <v>100.51955149161861</v>
      </c>
      <c r="DZ140" s="116">
        <v>99.977959080564631</v>
      </c>
      <c r="EA140" s="116">
        <v>98.786455776245873</v>
      </c>
      <c r="EB140" s="116">
        <v>97.161678543083923</v>
      </c>
    </row>
    <row r="141" spans="1:132" x14ac:dyDescent="0.35">
      <c r="A141" s="116" t="s">
        <v>155</v>
      </c>
      <c r="B141" s="117"/>
      <c r="C141" s="116">
        <v>389.27699218149792</v>
      </c>
      <c r="D141" s="116">
        <v>383.00844158276203</v>
      </c>
      <c r="E141" s="116">
        <v>376.11303592415248</v>
      </c>
      <c r="F141" s="116">
        <v>374.85932580440533</v>
      </c>
      <c r="G141" s="116">
        <v>357.93423918781849</v>
      </c>
      <c r="H141" s="116">
        <v>341.00915257123165</v>
      </c>
      <c r="I141" s="116">
        <v>327.21834125401273</v>
      </c>
      <c r="J141" s="116">
        <v>314.05438499666741</v>
      </c>
      <c r="K141" s="116">
        <v>294.62187814058615</v>
      </c>
      <c r="L141" s="116">
        <v>284.59219718260874</v>
      </c>
      <c r="M141" s="116">
        <v>287.72647248197671</v>
      </c>
      <c r="N141" s="116">
        <v>273.30880610488418</v>
      </c>
      <c r="O141" s="116">
        <v>264.53283526665393</v>
      </c>
      <c r="P141" s="116">
        <v>252.62258912905577</v>
      </c>
      <c r="Q141" s="116">
        <v>237.57806769208969</v>
      </c>
      <c r="R141" s="116">
        <v>232.56322721310104</v>
      </c>
      <c r="S141" s="116">
        <v>229.42895191373307</v>
      </c>
      <c r="T141" s="116">
        <v>226.92153167423876</v>
      </c>
      <c r="U141" s="116">
        <v>221.90669119524998</v>
      </c>
      <c r="V141" s="116">
        <v>215.0112855366406</v>
      </c>
      <c r="W141" s="116">
        <v>218.77241589588209</v>
      </c>
      <c r="X141" s="116">
        <v>218.77241589588209</v>
      </c>
      <c r="Y141" s="116">
        <v>213.75757541689342</v>
      </c>
      <c r="Z141" s="116">
        <v>219.39927095575561</v>
      </c>
      <c r="AA141" s="116">
        <v>230.05580697360665</v>
      </c>
      <c r="AB141" s="116">
        <v>228.17524179398589</v>
      </c>
      <c r="AC141" s="116">
        <v>231.30951709335386</v>
      </c>
      <c r="AD141" s="116">
        <v>236.95121263221608</v>
      </c>
      <c r="AE141" s="116">
        <v>241.33919805133121</v>
      </c>
      <c r="AF141" s="116">
        <v>241.33919805133121</v>
      </c>
      <c r="AG141" s="116">
        <v>241.33919805133121</v>
      </c>
      <c r="AH141" s="116">
        <v>243.8466182908256</v>
      </c>
      <c r="AI141" s="116">
        <v>245.72718347044631</v>
      </c>
      <c r="AJ141" s="116">
        <v>321.92379630331897</v>
      </c>
      <c r="AK141" s="116">
        <v>329.24024621930351</v>
      </c>
      <c r="AL141" s="116">
        <v>341.43432941261096</v>
      </c>
      <c r="AM141" s="116">
        <v>352.00253484681087</v>
      </c>
      <c r="AN141" s="116">
        <v>362.57074028101073</v>
      </c>
      <c r="AO141" s="116">
        <v>372.3260068356567</v>
      </c>
      <c r="AP141" s="116">
        <v>379.64245675164125</v>
      </c>
      <c r="AQ141" s="116">
        <v>388.58478442673339</v>
      </c>
      <c r="AR141" s="116">
        <v>408.09531753602545</v>
      </c>
      <c r="AS141" s="116">
        <v>419.47646184977924</v>
      </c>
      <c r="AT141" s="116">
        <v>431.6705450430868</v>
      </c>
      <c r="AU141" s="116">
        <v>447.11638375460956</v>
      </c>
      <c r="AV141" s="116">
        <v>473.94336677988616</v>
      </c>
      <c r="AW141" s="116">
        <v>493.45389988917822</v>
      </c>
      <c r="AX141" s="116">
        <v>533.28790498731621</v>
      </c>
      <c r="AY141" s="116">
        <v>573.93484896500797</v>
      </c>
      <c r="AZ141" s="116">
        <v>595.07125983340768</v>
      </c>
      <c r="BA141" s="116">
        <v>603.20064862894606</v>
      </c>
      <c r="BB141" s="116">
        <v>608.89122078582284</v>
      </c>
      <c r="BC141" s="116">
        <v>600.76183199028446</v>
      </c>
      <c r="BD141" s="116">
        <v>595.07125983340768</v>
      </c>
      <c r="BE141" s="116">
        <v>591.81950431519238</v>
      </c>
      <c r="BF141" s="116">
        <v>601.57477086983829</v>
      </c>
      <c r="BG141" s="116">
        <v>605.63946526760753</v>
      </c>
      <c r="BH141" s="116">
        <v>599.13595423117692</v>
      </c>
      <c r="BI141" s="116">
        <v>608.89122078582284</v>
      </c>
      <c r="BJ141" s="116">
        <v>608.89122078582284</v>
      </c>
      <c r="BK141" s="116">
        <v>595.07125983340768</v>
      </c>
      <c r="BL141" s="116">
        <v>580.4383600014387</v>
      </c>
      <c r="BM141" s="116">
        <v>569.0572156876849</v>
      </c>
      <c r="BN141" s="116">
        <v>553.61137697616209</v>
      </c>
      <c r="BO141" s="116">
        <v>546.29492706017754</v>
      </c>
      <c r="BP141" s="116">
        <v>535.72672162597769</v>
      </c>
      <c r="BQ141" s="116">
        <v>515.40324963713181</v>
      </c>
      <c r="BR141" s="116">
        <v>507.27386084159343</v>
      </c>
      <c r="BS141" s="116">
        <v>495.89271652783981</v>
      </c>
      <c r="BT141" s="116">
        <v>480.44687781631688</v>
      </c>
      <c r="BU141" s="116">
        <v>469.87867238211697</v>
      </c>
      <c r="BV141" s="116">
        <v>463.37516134568637</v>
      </c>
      <c r="BW141" s="116">
        <v>460.93634470702483</v>
      </c>
      <c r="BX141" s="116">
        <v>465.00103910479396</v>
      </c>
      <c r="BY141" s="116">
        <v>478.00806117765535</v>
      </c>
      <c r="BZ141" s="116">
        <v>491.82802213007062</v>
      </c>
      <c r="CA141" s="116">
        <v>495.07977764828593</v>
      </c>
      <c r="CB141" s="116">
        <v>497.5185942869474</v>
      </c>
      <c r="CC141" s="116">
        <v>508.0867997211472</v>
      </c>
      <c r="CD141" s="116">
        <v>512.1514941189165</v>
      </c>
      <c r="CE141" s="116">
        <v>512.1514941189165</v>
      </c>
      <c r="CF141" s="116">
        <v>521.90676067356242</v>
      </c>
      <c r="CG141" s="116">
        <v>529.22321058954697</v>
      </c>
      <c r="CH141" s="116">
        <v>536.53966050553163</v>
      </c>
      <c r="CI141" s="116">
        <v>544.66904930106989</v>
      </c>
      <c r="CJ141" s="116">
        <v>406.89837842485485</v>
      </c>
      <c r="CK141" s="116">
        <v>414.04739825076746</v>
      </c>
      <c r="CL141" s="116">
        <v>417.02615651156424</v>
      </c>
      <c r="CM141" s="116">
        <v>421.19641807667989</v>
      </c>
      <c r="CN141" s="116">
        <v>421.79216972883927</v>
      </c>
      <c r="CO141" s="116">
        <v>425.36667964179554</v>
      </c>
      <c r="CP141" s="116">
        <v>428.94118955475187</v>
      </c>
      <c r="CQ141" s="116">
        <v>436.09020938066442</v>
      </c>
      <c r="CR141" s="116">
        <v>445.02648416305499</v>
      </c>
      <c r="CS141" s="116">
        <v>450.3882490324894</v>
      </c>
      <c r="CT141" s="116">
        <v>452.77125564112691</v>
      </c>
      <c r="CU141" s="116">
        <v>458.13302051056138</v>
      </c>
      <c r="CV141" s="116">
        <v>465.87779198863319</v>
      </c>
      <c r="CW141" s="116">
        <v>476.60132172750195</v>
      </c>
      <c r="CX141" s="116">
        <v>489.70785807500835</v>
      </c>
      <c r="CY141" s="116">
        <v>504.00589772683344</v>
      </c>
      <c r="CZ141" s="116">
        <v>513.53792416138344</v>
      </c>
      <c r="DA141" s="116">
        <v>521.28269563945537</v>
      </c>
      <c r="DB141" s="116">
        <v>518.30393737865859</v>
      </c>
      <c r="DC141" s="116">
        <v>518.89968903081785</v>
      </c>
      <c r="DD141" s="116">
        <v>525.45295720457102</v>
      </c>
      <c r="DE141" s="116">
        <v>521.87844729161475</v>
      </c>
      <c r="DF141" s="116">
        <v>509.36766259626785</v>
      </c>
      <c r="DG141" s="116">
        <v>505.79315268331158</v>
      </c>
      <c r="DH141" s="116">
        <v>505.79315268331158</v>
      </c>
      <c r="DI141" s="116">
        <v>499.23988450955835</v>
      </c>
      <c r="DJ141" s="116">
        <v>496.85687790092084</v>
      </c>
      <c r="DK141" s="116">
        <v>496.85687790092084</v>
      </c>
      <c r="DL141" s="116">
        <v>506.38890433547078</v>
      </c>
      <c r="DM141" s="116">
        <v>504.60164937899265</v>
      </c>
      <c r="DN141" s="116">
        <v>499.83563616171767</v>
      </c>
      <c r="DO141" s="116">
        <v>504.00589772683344</v>
      </c>
      <c r="DP141" s="116">
        <v>508.77191094410841</v>
      </c>
      <c r="DQ141" s="116">
        <v>535.58073529128046</v>
      </c>
      <c r="DR141" s="116">
        <v>553.45328485606171</v>
      </c>
      <c r="DS141" s="116">
        <v>554.64478816038059</v>
      </c>
      <c r="DT141" s="116">
        <v>557.62354642117737</v>
      </c>
      <c r="DU141" s="116">
        <v>558.21929807333674</v>
      </c>
      <c r="DV141" s="116">
        <v>564.17681459493053</v>
      </c>
      <c r="DW141" s="116">
        <v>565.36831789924929</v>
      </c>
      <c r="DX141" s="116">
        <v>557.0277947690181</v>
      </c>
      <c r="DY141" s="116">
        <v>552.85753320390245</v>
      </c>
      <c r="DZ141" s="116">
        <v>549.87877494310544</v>
      </c>
      <c r="EA141" s="116">
        <v>543.32550676935239</v>
      </c>
      <c r="EB141" s="116">
        <v>534.3892319869617</v>
      </c>
    </row>
    <row r="142" spans="1:132" x14ac:dyDescent="0.35">
      <c r="A142" s="116" t="s">
        <v>156</v>
      </c>
      <c r="B142" s="117"/>
      <c r="C142" s="116">
        <v>39.377895124786271</v>
      </c>
      <c r="D142" s="116">
        <v>38.808026888537547</v>
      </c>
      <c r="E142" s="116">
        <v>38.181171828663956</v>
      </c>
      <c r="F142" s="116">
        <v>38.06719818141422</v>
      </c>
      <c r="G142" s="116">
        <v>36.52855394354269</v>
      </c>
      <c r="H142" s="116">
        <v>34.989909705671153</v>
      </c>
      <c r="I142" s="116">
        <v>33.736199585923977</v>
      </c>
      <c r="J142" s="116">
        <v>32.539476289801677</v>
      </c>
      <c r="K142" s="116">
        <v>30.772884757430649</v>
      </c>
      <c r="L142" s="116">
        <v>29.86109557943271</v>
      </c>
      <c r="M142" s="116">
        <v>30.146029697557069</v>
      </c>
      <c r="N142" s="116">
        <v>28.835332754185018</v>
      </c>
      <c r="O142" s="116">
        <v>28.037517223436819</v>
      </c>
      <c r="P142" s="116">
        <v>26.954767574564258</v>
      </c>
      <c r="Q142" s="116">
        <v>25.587083807567343</v>
      </c>
      <c r="R142" s="116">
        <v>25.131189218568373</v>
      </c>
      <c r="S142" s="116">
        <v>24.846255100444012</v>
      </c>
      <c r="T142" s="116">
        <v>24.618307805944529</v>
      </c>
      <c r="U142" s="116">
        <v>24.162413216945552</v>
      </c>
      <c r="V142" s="116">
        <v>23.535558157071964</v>
      </c>
      <c r="W142" s="116">
        <v>23.87747909882119</v>
      </c>
      <c r="X142" s="116">
        <v>23.87747909882119</v>
      </c>
      <c r="Y142" s="116">
        <v>23.421584509822225</v>
      </c>
      <c r="Z142" s="116">
        <v>23.934465922446066</v>
      </c>
      <c r="AA142" s="116">
        <v>24.90324192406888</v>
      </c>
      <c r="AB142" s="116">
        <v>24.732281453194268</v>
      </c>
      <c r="AC142" s="116">
        <v>25.017215571318633</v>
      </c>
      <c r="AD142" s="116">
        <v>25.530096983942467</v>
      </c>
      <c r="AE142" s="116">
        <v>25.929004749316572</v>
      </c>
      <c r="AF142" s="116">
        <v>25.929004749316572</v>
      </c>
      <c r="AG142" s="116">
        <v>25.929004749316572</v>
      </c>
      <c r="AH142" s="116">
        <v>26.156952043816059</v>
      </c>
      <c r="AI142" s="116">
        <v>26.32791251469067</v>
      </c>
      <c r="AJ142" s="116">
        <v>34.43904707928067</v>
      </c>
      <c r="AK142" s="116">
        <v>35.104178889824716</v>
      </c>
      <c r="AL142" s="116">
        <v>36.21273190739813</v>
      </c>
      <c r="AM142" s="116">
        <v>37.17347785596175</v>
      </c>
      <c r="AN142" s="116">
        <v>38.134223804525377</v>
      </c>
      <c r="AO142" s="116">
        <v>39.021066218584103</v>
      </c>
      <c r="AP142" s="116">
        <v>39.68619802912815</v>
      </c>
      <c r="AQ142" s="116">
        <v>40.499136908681983</v>
      </c>
      <c r="AR142" s="116">
        <v>42.272821736799436</v>
      </c>
      <c r="AS142" s="116">
        <v>43.307471219867963</v>
      </c>
      <c r="AT142" s="116">
        <v>44.41602423744137</v>
      </c>
      <c r="AU142" s="116">
        <v>45.820191393034364</v>
      </c>
      <c r="AV142" s="116">
        <v>48.25900803169587</v>
      </c>
      <c r="AW142" s="116">
        <v>50.032692859813324</v>
      </c>
      <c r="AX142" s="116">
        <v>53.653966050553144</v>
      </c>
      <c r="AY142" s="116">
        <v>57.349142775797851</v>
      </c>
      <c r="AZ142" s="116">
        <v>59.270634672925098</v>
      </c>
      <c r="BA142" s="116">
        <v>60.009670017974045</v>
      </c>
      <c r="BB142" s="116">
        <v>60.526994759508291</v>
      </c>
      <c r="BC142" s="116">
        <v>59.787959414459358</v>
      </c>
      <c r="BD142" s="116">
        <v>59.270634672925098</v>
      </c>
      <c r="BE142" s="116">
        <v>58.975020534905518</v>
      </c>
      <c r="BF142" s="116">
        <v>59.861862948964244</v>
      </c>
      <c r="BG142" s="116">
        <v>60.231380621488711</v>
      </c>
      <c r="BH142" s="116">
        <v>59.640152345449565</v>
      </c>
      <c r="BI142" s="116">
        <v>60.526994759508291</v>
      </c>
      <c r="BJ142" s="116">
        <v>60.526994759508291</v>
      </c>
      <c r="BK142" s="116">
        <v>59.270634672925098</v>
      </c>
      <c r="BL142" s="116">
        <v>57.940371051836998</v>
      </c>
      <c r="BM142" s="116">
        <v>56.905721568768492</v>
      </c>
      <c r="BN142" s="116">
        <v>55.501554413175505</v>
      </c>
      <c r="BO142" s="116">
        <v>54.836422602631451</v>
      </c>
      <c r="BP142" s="116">
        <v>53.875676654067817</v>
      </c>
      <c r="BQ142" s="116">
        <v>52.028088291445478</v>
      </c>
      <c r="BR142" s="116">
        <v>51.289052946396524</v>
      </c>
      <c r="BS142" s="116">
        <v>50.254403463328011</v>
      </c>
      <c r="BT142" s="116">
        <v>48.850236307735031</v>
      </c>
      <c r="BU142" s="116">
        <v>47.889490359171397</v>
      </c>
      <c r="BV142" s="116">
        <v>47.298262083132244</v>
      </c>
      <c r="BW142" s="116">
        <v>47.076551479617564</v>
      </c>
      <c r="BX142" s="116">
        <v>47.446069152142037</v>
      </c>
      <c r="BY142" s="116">
        <v>48.628525704220337</v>
      </c>
      <c r="BZ142" s="116">
        <v>49.884885790803544</v>
      </c>
      <c r="CA142" s="116">
        <v>50.180499928823117</v>
      </c>
      <c r="CB142" s="116">
        <v>50.402210532337797</v>
      </c>
      <c r="CC142" s="116">
        <v>51.362956480901431</v>
      </c>
      <c r="CD142" s="116">
        <v>51.732474153425898</v>
      </c>
      <c r="CE142" s="116">
        <v>51.732474153425898</v>
      </c>
      <c r="CF142" s="116">
        <v>52.61931656748461</v>
      </c>
      <c r="CG142" s="116">
        <v>53.284448378028671</v>
      </c>
      <c r="CH142" s="116">
        <v>53.949580188572732</v>
      </c>
      <c r="CI142" s="116">
        <v>54.68861553362165</v>
      </c>
      <c r="CJ142" s="116">
        <v>40.781908552364655</v>
      </c>
      <c r="CK142" s="116">
        <v>41.431819445629444</v>
      </c>
      <c r="CL142" s="116">
        <v>41.702615651156428</v>
      </c>
      <c r="CM142" s="116">
        <v>42.081730338894204</v>
      </c>
      <c r="CN142" s="116">
        <v>42.135889579999599</v>
      </c>
      <c r="CO142" s="116">
        <v>42.460845026631986</v>
      </c>
      <c r="CP142" s="116">
        <v>42.785800473264381</v>
      </c>
      <c r="CQ142" s="116">
        <v>43.435711366529155</v>
      </c>
      <c r="CR142" s="116">
        <v>44.248099983110123</v>
      </c>
      <c r="CS142" s="116">
        <v>44.735533153058704</v>
      </c>
      <c r="CT142" s="116">
        <v>44.9521701174803</v>
      </c>
      <c r="CU142" s="116">
        <v>45.439603287428888</v>
      </c>
      <c r="CV142" s="116">
        <v>46.143673421799058</v>
      </c>
      <c r="CW142" s="116">
        <v>47.118539761696212</v>
      </c>
      <c r="CX142" s="116">
        <v>48.31004306601497</v>
      </c>
      <c r="CY142" s="116">
        <v>49.609864852544518</v>
      </c>
      <c r="CZ142" s="116">
        <v>50.476412710230889</v>
      </c>
      <c r="DA142" s="116">
        <v>51.180482844601059</v>
      </c>
      <c r="DB142" s="116">
        <v>50.909686639074074</v>
      </c>
      <c r="DC142" s="116">
        <v>50.963845880179477</v>
      </c>
      <c r="DD142" s="116">
        <v>51.559597532338842</v>
      </c>
      <c r="DE142" s="116">
        <v>51.234642085706462</v>
      </c>
      <c r="DF142" s="116">
        <v>50.097298022493106</v>
      </c>
      <c r="DG142" s="116">
        <v>49.772342575860719</v>
      </c>
      <c r="DH142" s="116">
        <v>49.772342575860719</v>
      </c>
      <c r="DI142" s="116">
        <v>49.17659092370134</v>
      </c>
      <c r="DJ142" s="116">
        <v>48.959953959279744</v>
      </c>
      <c r="DK142" s="116">
        <v>48.959953959279744</v>
      </c>
      <c r="DL142" s="116">
        <v>49.826501816966115</v>
      </c>
      <c r="DM142" s="116">
        <v>49.664024093649928</v>
      </c>
      <c r="DN142" s="116">
        <v>49.230750164806736</v>
      </c>
      <c r="DO142" s="116">
        <v>49.609864852544518</v>
      </c>
      <c r="DP142" s="116">
        <v>50.043138781387704</v>
      </c>
      <c r="DQ142" s="116">
        <v>52.480304631130615</v>
      </c>
      <c r="DR142" s="116">
        <v>54.105081864292544</v>
      </c>
      <c r="DS142" s="116">
        <v>54.213400346503342</v>
      </c>
      <c r="DT142" s="116">
        <v>54.484196552030333</v>
      </c>
      <c r="DU142" s="116">
        <v>54.538355793135743</v>
      </c>
      <c r="DV142" s="116">
        <v>55.079948204189712</v>
      </c>
      <c r="DW142" s="116">
        <v>55.188266686400517</v>
      </c>
      <c r="DX142" s="116">
        <v>54.430037310924938</v>
      </c>
      <c r="DY142" s="116">
        <v>54.050922623187155</v>
      </c>
      <c r="DZ142" s="116">
        <v>53.780126417660163</v>
      </c>
      <c r="EA142" s="116">
        <v>53.184374765500785</v>
      </c>
      <c r="EB142" s="116">
        <v>52.37198614891981</v>
      </c>
    </row>
    <row r="143" spans="1:132" x14ac:dyDescent="0.35">
      <c r="A143" s="116" t="s">
        <v>157</v>
      </c>
      <c r="B143" s="117"/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  <c r="I143" s="116">
        <v>0</v>
      </c>
      <c r="J143" s="116">
        <v>0</v>
      </c>
      <c r="K143" s="116">
        <v>0</v>
      </c>
      <c r="L143" s="116">
        <v>0</v>
      </c>
      <c r="M143" s="116">
        <v>0</v>
      </c>
      <c r="N143" s="116">
        <v>0</v>
      </c>
      <c r="O143" s="116">
        <v>0</v>
      </c>
      <c r="P143" s="116">
        <v>0</v>
      </c>
      <c r="Q143" s="116">
        <v>0</v>
      </c>
      <c r="R143" s="116">
        <v>0</v>
      </c>
      <c r="S143" s="116">
        <v>0</v>
      </c>
      <c r="T143" s="116">
        <v>0</v>
      </c>
      <c r="U143" s="116">
        <v>0</v>
      </c>
      <c r="V143" s="116">
        <v>0</v>
      </c>
      <c r="W143" s="116">
        <v>0</v>
      </c>
      <c r="X143" s="116">
        <v>0</v>
      </c>
      <c r="Y143" s="116">
        <v>0</v>
      </c>
      <c r="Z143" s="116">
        <v>0</v>
      </c>
      <c r="AA143" s="116">
        <v>0</v>
      </c>
      <c r="AB143" s="116">
        <v>0</v>
      </c>
      <c r="AC143" s="116">
        <v>0</v>
      </c>
      <c r="AD143" s="116">
        <v>0</v>
      </c>
      <c r="AE143" s="116">
        <v>0</v>
      </c>
      <c r="AF143" s="116">
        <v>0</v>
      </c>
      <c r="AG143" s="116">
        <v>0</v>
      </c>
      <c r="AH143" s="116">
        <v>0</v>
      </c>
      <c r="AI143" s="116">
        <v>0</v>
      </c>
      <c r="AJ143" s="116">
        <v>0</v>
      </c>
      <c r="AK143" s="116">
        <v>0</v>
      </c>
      <c r="AL143" s="116">
        <v>0</v>
      </c>
      <c r="AM143" s="116">
        <v>0</v>
      </c>
      <c r="AN143" s="116">
        <v>0</v>
      </c>
      <c r="AO143" s="116">
        <v>0</v>
      </c>
      <c r="AP143" s="116">
        <v>0</v>
      </c>
      <c r="AQ143" s="116">
        <v>0</v>
      </c>
      <c r="AR143" s="116">
        <v>0</v>
      </c>
      <c r="AS143" s="116">
        <v>0</v>
      </c>
      <c r="AT143" s="116">
        <v>0</v>
      </c>
      <c r="AU143" s="116">
        <v>0</v>
      </c>
      <c r="AV143" s="116">
        <v>0</v>
      </c>
      <c r="AW143" s="116">
        <v>0</v>
      </c>
      <c r="AX143" s="116">
        <v>0</v>
      </c>
      <c r="AY143" s="116">
        <v>0</v>
      </c>
      <c r="AZ143" s="116">
        <v>0</v>
      </c>
      <c r="BA143" s="116">
        <v>0</v>
      </c>
      <c r="BB143" s="116">
        <v>0</v>
      </c>
      <c r="BC143" s="116">
        <v>0</v>
      </c>
      <c r="BD143" s="116">
        <v>0</v>
      </c>
      <c r="BE143" s="116">
        <v>0</v>
      </c>
      <c r="BF143" s="116">
        <v>0</v>
      </c>
      <c r="BG143" s="116">
        <v>0</v>
      </c>
      <c r="BH143" s="116">
        <v>0</v>
      </c>
      <c r="BI143" s="116">
        <v>0</v>
      </c>
      <c r="BJ143" s="116">
        <v>0</v>
      </c>
      <c r="BK143" s="116">
        <v>0</v>
      </c>
      <c r="BL143" s="116">
        <v>0</v>
      </c>
      <c r="BM143" s="116">
        <v>0</v>
      </c>
      <c r="BN143" s="116">
        <v>0</v>
      </c>
      <c r="BO143" s="116">
        <v>0</v>
      </c>
      <c r="BP143" s="116">
        <v>0</v>
      </c>
      <c r="BQ143" s="116">
        <v>0</v>
      </c>
      <c r="BR143" s="116">
        <v>0</v>
      </c>
      <c r="BS143" s="116">
        <v>0</v>
      </c>
      <c r="BT143" s="116">
        <v>0</v>
      </c>
      <c r="BU143" s="116">
        <v>0</v>
      </c>
      <c r="BV143" s="116">
        <v>0</v>
      </c>
      <c r="BW143" s="116">
        <v>0</v>
      </c>
      <c r="BX143" s="116">
        <v>0</v>
      </c>
      <c r="BY143" s="116">
        <v>0</v>
      </c>
      <c r="BZ143" s="116">
        <v>0</v>
      </c>
      <c r="CA143" s="116">
        <v>0</v>
      </c>
      <c r="CB143" s="116">
        <v>0</v>
      </c>
      <c r="CC143" s="116">
        <v>0</v>
      </c>
      <c r="CD143" s="116">
        <v>0</v>
      </c>
      <c r="CE143" s="116">
        <v>0</v>
      </c>
      <c r="CF143" s="116">
        <v>0</v>
      </c>
      <c r="CG143" s="116">
        <v>0</v>
      </c>
      <c r="CH143" s="116">
        <v>0</v>
      </c>
      <c r="CI143" s="116">
        <v>0</v>
      </c>
      <c r="CJ143" s="116">
        <v>0</v>
      </c>
      <c r="CK143" s="116">
        <v>0</v>
      </c>
      <c r="CL143" s="116">
        <v>0</v>
      </c>
      <c r="CM143" s="116">
        <v>0</v>
      </c>
      <c r="CN143" s="116">
        <v>0</v>
      </c>
      <c r="CO143" s="116">
        <v>0</v>
      </c>
      <c r="CP143" s="116">
        <v>0</v>
      </c>
      <c r="CQ143" s="116">
        <v>0</v>
      </c>
      <c r="CR143" s="116">
        <v>0</v>
      </c>
      <c r="CS143" s="116">
        <v>0</v>
      </c>
      <c r="CT143" s="116">
        <v>0</v>
      </c>
      <c r="CU143" s="116">
        <v>0</v>
      </c>
      <c r="CV143" s="116">
        <v>0</v>
      </c>
      <c r="CW143" s="116">
        <v>0</v>
      </c>
      <c r="CX143" s="116">
        <v>0</v>
      </c>
      <c r="CY143" s="116">
        <v>0</v>
      </c>
      <c r="CZ143" s="116">
        <v>0</v>
      </c>
      <c r="DA143" s="116">
        <v>0</v>
      </c>
      <c r="DB143" s="116">
        <v>0</v>
      </c>
      <c r="DC143" s="116">
        <v>0</v>
      </c>
      <c r="DD143" s="116">
        <v>0</v>
      </c>
      <c r="DE143" s="116">
        <v>0</v>
      </c>
      <c r="DF143" s="116">
        <v>0</v>
      </c>
      <c r="DG143" s="116">
        <v>0</v>
      </c>
      <c r="DH143" s="116">
        <v>0</v>
      </c>
      <c r="DI143" s="116">
        <v>0</v>
      </c>
      <c r="DJ143" s="116">
        <v>0</v>
      </c>
      <c r="DK143" s="116">
        <v>0</v>
      </c>
      <c r="DL143" s="116">
        <v>0</v>
      </c>
      <c r="DM143" s="116">
        <v>0</v>
      </c>
      <c r="DN143" s="116">
        <v>0</v>
      </c>
      <c r="DO143" s="116">
        <v>0</v>
      </c>
      <c r="DP143" s="116">
        <v>0</v>
      </c>
      <c r="DQ143" s="116">
        <v>0</v>
      </c>
      <c r="DR143" s="116">
        <v>0</v>
      </c>
      <c r="DS143" s="116">
        <v>0</v>
      </c>
      <c r="DT143" s="116">
        <v>0</v>
      </c>
      <c r="DU143" s="116">
        <v>0</v>
      </c>
      <c r="DV143" s="116">
        <v>0</v>
      </c>
      <c r="DW143" s="116">
        <v>0</v>
      </c>
      <c r="DX143" s="116">
        <v>0</v>
      </c>
      <c r="DY143" s="116">
        <v>0</v>
      </c>
      <c r="DZ143" s="116">
        <v>0</v>
      </c>
      <c r="EA143" s="116">
        <v>0</v>
      </c>
      <c r="EB143" s="116">
        <v>0</v>
      </c>
    </row>
    <row r="144" spans="1:132" x14ac:dyDescent="0.35">
      <c r="A144" s="116" t="s">
        <v>158</v>
      </c>
      <c r="B144" s="117"/>
      <c r="C144" s="116">
        <v>852.40890778082917</v>
      </c>
      <c r="D144" s="116">
        <v>842.15127952835235</v>
      </c>
      <c r="E144" s="116">
        <v>830.86788845062779</v>
      </c>
      <c r="F144" s="116">
        <v>828.81636280013231</v>
      </c>
      <c r="G144" s="116">
        <v>801.12076651844484</v>
      </c>
      <c r="H144" s="116">
        <v>773.42517023675703</v>
      </c>
      <c r="I144" s="116">
        <v>750.85838808130802</v>
      </c>
      <c r="J144" s="116">
        <v>729.31736875110653</v>
      </c>
      <c r="K144" s="116">
        <v>697.51872116842833</v>
      </c>
      <c r="L144" s="116">
        <v>681.10651596446519</v>
      </c>
      <c r="M144" s="116">
        <v>686.23533009070366</v>
      </c>
      <c r="N144" s="116">
        <v>662.6427851100068</v>
      </c>
      <c r="O144" s="116">
        <v>648.28210555653914</v>
      </c>
      <c r="P144" s="116">
        <v>628.79261187683301</v>
      </c>
      <c r="Q144" s="116">
        <v>604.17430407088852</v>
      </c>
      <c r="R144" s="116">
        <v>595.96820146890707</v>
      </c>
      <c r="S144" s="116">
        <v>590.8393873426686</v>
      </c>
      <c r="T144" s="116">
        <v>586.73633604167787</v>
      </c>
      <c r="U144" s="116">
        <v>578.5302334396963</v>
      </c>
      <c r="V144" s="116">
        <v>567.24684236197174</v>
      </c>
      <c r="W144" s="116">
        <v>573.40141931345784</v>
      </c>
      <c r="X144" s="116">
        <v>573.40141931345784</v>
      </c>
      <c r="Y144" s="116">
        <v>565.19531671147649</v>
      </c>
      <c r="Z144" s="116">
        <v>574.42718213870558</v>
      </c>
      <c r="AA144" s="116">
        <v>591.86515016791611</v>
      </c>
      <c r="AB144" s="116">
        <v>588.78786169217312</v>
      </c>
      <c r="AC144" s="116">
        <v>593.9166758184117</v>
      </c>
      <c r="AD144" s="116">
        <v>603.14854124564079</v>
      </c>
      <c r="AE144" s="116">
        <v>610.32888102237473</v>
      </c>
      <c r="AF144" s="116">
        <v>610.32888102237473</v>
      </c>
      <c r="AG144" s="116">
        <v>610.32888102237473</v>
      </c>
      <c r="AH144" s="116">
        <v>614.43193232336546</v>
      </c>
      <c r="AI144" s="116">
        <v>617.50922079910845</v>
      </c>
      <c r="AJ144" s="116">
        <v>806.13975437938529</v>
      </c>
      <c r="AK144" s="116">
        <v>818.11212696917801</v>
      </c>
      <c r="AL144" s="116">
        <v>838.06608128549942</v>
      </c>
      <c r="AM144" s="116">
        <v>855.35950835964468</v>
      </c>
      <c r="AN144" s="116">
        <v>872.65293543379005</v>
      </c>
      <c r="AO144" s="116">
        <v>888.616098886847</v>
      </c>
      <c r="AP144" s="116">
        <v>900.58847147663982</v>
      </c>
      <c r="AQ144" s="116">
        <v>915.22137130860892</v>
      </c>
      <c r="AR144" s="116">
        <v>947.14769821472294</v>
      </c>
      <c r="AS144" s="116">
        <v>965.77138890995627</v>
      </c>
      <c r="AT144" s="116">
        <v>985.72534322627791</v>
      </c>
      <c r="AU144" s="116">
        <v>1011.0003520269518</v>
      </c>
      <c r="AV144" s="116">
        <v>1054.8990515228588</v>
      </c>
      <c r="AW144" s="116">
        <v>1086.8253784289732</v>
      </c>
      <c r="AX144" s="116">
        <v>1152.00829586229</v>
      </c>
      <c r="AY144" s="116">
        <v>1218.5214769166946</v>
      </c>
      <c r="AZ144" s="116">
        <v>1253.1083310649851</v>
      </c>
      <c r="BA144" s="116">
        <v>1266.4109672758659</v>
      </c>
      <c r="BB144" s="116">
        <v>1275.7228126234827</v>
      </c>
      <c r="BC144" s="116">
        <v>1262.4201764126014</v>
      </c>
      <c r="BD144" s="116">
        <v>1253.1083310649851</v>
      </c>
      <c r="BE144" s="116">
        <v>1247.7872765806324</v>
      </c>
      <c r="BF144" s="116">
        <v>1263.75044003369</v>
      </c>
      <c r="BG144" s="116">
        <v>1270.4017581391304</v>
      </c>
      <c r="BH144" s="116">
        <v>1259.7596491704255</v>
      </c>
      <c r="BI144" s="116">
        <v>1275.7228126234827</v>
      </c>
      <c r="BJ144" s="116">
        <v>1275.7228126234827</v>
      </c>
      <c r="BK144" s="116">
        <v>1253.1083310649851</v>
      </c>
      <c r="BL144" s="116">
        <v>1229.1635858853992</v>
      </c>
      <c r="BM144" s="116">
        <v>1210.5398951901657</v>
      </c>
      <c r="BN144" s="116">
        <v>1185.2648863894922</v>
      </c>
      <c r="BO144" s="116">
        <v>1173.2925137996992</v>
      </c>
      <c r="BP144" s="116">
        <v>1155.9990867255542</v>
      </c>
      <c r="BQ144" s="116">
        <v>1122.7424961983515</v>
      </c>
      <c r="BR144" s="116">
        <v>1109.4398599874708</v>
      </c>
      <c r="BS144" s="116">
        <v>1090.8161692922374</v>
      </c>
      <c r="BT144" s="116">
        <v>1065.5411604915635</v>
      </c>
      <c r="BU144" s="116">
        <v>1048.2477334174182</v>
      </c>
      <c r="BV144" s="116">
        <v>1037.6056244487138</v>
      </c>
      <c r="BW144" s="116">
        <v>1033.6148335854493</v>
      </c>
      <c r="BX144" s="116">
        <v>1040.26615169089</v>
      </c>
      <c r="BY144" s="116">
        <v>1061.5503696282992</v>
      </c>
      <c r="BZ144" s="116">
        <v>1084.1648511867968</v>
      </c>
      <c r="CA144" s="116">
        <v>1089.4859056711493</v>
      </c>
      <c r="CB144" s="116">
        <v>1093.4766965344136</v>
      </c>
      <c r="CC144" s="116">
        <v>1110.7701236085588</v>
      </c>
      <c r="CD144" s="116">
        <v>1117.4214417139992</v>
      </c>
      <c r="CE144" s="116">
        <v>1117.4214417139992</v>
      </c>
      <c r="CF144" s="116">
        <v>1133.3846051670564</v>
      </c>
      <c r="CG144" s="116">
        <v>1145.3569777568493</v>
      </c>
      <c r="CH144" s="116">
        <v>1157.3293503466423</v>
      </c>
      <c r="CI144" s="116">
        <v>1170.6319865575231</v>
      </c>
      <c r="CJ144" s="116">
        <v>870.55564152816657</v>
      </c>
      <c r="CK144" s="116">
        <v>882.25403760693257</v>
      </c>
      <c r="CL144" s="116">
        <v>887.12836930641822</v>
      </c>
      <c r="CM144" s="116">
        <v>893.95243368569845</v>
      </c>
      <c r="CN144" s="116">
        <v>894.92730002559586</v>
      </c>
      <c r="CO144" s="116">
        <v>900.77649806497868</v>
      </c>
      <c r="CP144" s="116">
        <v>906.62569610436162</v>
      </c>
      <c r="CQ144" s="116">
        <v>918.32409218312773</v>
      </c>
      <c r="CR144" s="116">
        <v>932.94708728158503</v>
      </c>
      <c r="CS144" s="116">
        <v>941.72088434065938</v>
      </c>
      <c r="CT144" s="116">
        <v>945.62034970024808</v>
      </c>
      <c r="CU144" s="116">
        <v>954.39414675932278</v>
      </c>
      <c r="CV144" s="116">
        <v>967.06740917798584</v>
      </c>
      <c r="CW144" s="116">
        <v>984.61500329613477</v>
      </c>
      <c r="CX144" s="116">
        <v>1006.0620627738723</v>
      </c>
      <c r="CY144" s="116">
        <v>1029.4588549314042</v>
      </c>
      <c r="CZ144" s="116">
        <v>1045.0567163697588</v>
      </c>
      <c r="DA144" s="116">
        <v>1057.7299787884219</v>
      </c>
      <c r="DB144" s="116">
        <v>1052.8556470889364</v>
      </c>
      <c r="DC144" s="116">
        <v>1053.8305134288335</v>
      </c>
      <c r="DD144" s="116">
        <v>1064.554043167702</v>
      </c>
      <c r="DE144" s="116">
        <v>1058.7048451283192</v>
      </c>
      <c r="DF144" s="116">
        <v>1038.2326519904786</v>
      </c>
      <c r="DG144" s="116">
        <v>1032.3834539510958</v>
      </c>
      <c r="DH144" s="116">
        <v>1032.3834539510958</v>
      </c>
      <c r="DI144" s="116">
        <v>1021.6599242122268</v>
      </c>
      <c r="DJ144" s="116">
        <v>1017.7604588526383</v>
      </c>
      <c r="DK144" s="116">
        <v>1017.7604588526383</v>
      </c>
      <c r="DL144" s="116">
        <v>1033.3583202909929</v>
      </c>
      <c r="DM144" s="116">
        <v>1030.4337212713012</v>
      </c>
      <c r="DN144" s="116">
        <v>1022.6347905521242</v>
      </c>
      <c r="DO144" s="116">
        <v>1029.4588549314042</v>
      </c>
      <c r="DP144" s="116">
        <v>1037.2577856505818</v>
      </c>
      <c r="DQ144" s="116">
        <v>1081.1267709459541</v>
      </c>
      <c r="DR144" s="116">
        <v>1110.3727611428687</v>
      </c>
      <c r="DS144" s="116">
        <v>1112.3224938226631</v>
      </c>
      <c r="DT144" s="116">
        <v>1117.1968255221489</v>
      </c>
      <c r="DU144" s="116">
        <v>1118.1716918620461</v>
      </c>
      <c r="DV144" s="116">
        <v>1127.9203552610179</v>
      </c>
      <c r="DW144" s="116">
        <v>1129.8700879408123</v>
      </c>
      <c r="DX144" s="116">
        <v>1116.2219591822518</v>
      </c>
      <c r="DY144" s="116">
        <v>1109.3978948029717</v>
      </c>
      <c r="DZ144" s="116">
        <v>1104.5235631034857</v>
      </c>
      <c r="EA144" s="116">
        <v>1093.8000333646171</v>
      </c>
      <c r="EB144" s="116">
        <v>1079.1770382661596</v>
      </c>
    </row>
    <row r="145" spans="1:132" x14ac:dyDescent="0.35">
      <c r="A145" s="116" t="s">
        <v>159</v>
      </c>
      <c r="B145" s="117"/>
      <c r="C145" s="116">
        <v>236.78025216134142</v>
      </c>
      <c r="D145" s="116">
        <v>233.93091098009785</v>
      </c>
      <c r="E145" s="116">
        <v>230.79663568072993</v>
      </c>
      <c r="F145" s="116">
        <v>230.2267674444812</v>
      </c>
      <c r="G145" s="116">
        <v>222.53354625512353</v>
      </c>
      <c r="H145" s="116">
        <v>214.84032506576585</v>
      </c>
      <c r="I145" s="116">
        <v>208.57177446702997</v>
      </c>
      <c r="J145" s="116">
        <v>202.58815798641848</v>
      </c>
      <c r="K145" s="116">
        <v>193.75520032456342</v>
      </c>
      <c r="L145" s="116">
        <v>189.19625443457366</v>
      </c>
      <c r="M145" s="116">
        <v>190.62092502519545</v>
      </c>
      <c r="N145" s="116">
        <v>184.06744030833522</v>
      </c>
      <c r="O145" s="116">
        <v>180.07836265459417</v>
      </c>
      <c r="P145" s="116">
        <v>174.66461441023139</v>
      </c>
      <c r="Q145" s="116">
        <v>167.8261955752468</v>
      </c>
      <c r="R145" s="116">
        <v>165.54672263025199</v>
      </c>
      <c r="S145" s="116">
        <v>164.12205203963015</v>
      </c>
      <c r="T145" s="116">
        <v>162.98231556713279</v>
      </c>
      <c r="U145" s="116">
        <v>160.70284262213787</v>
      </c>
      <c r="V145" s="116">
        <v>157.56856732276995</v>
      </c>
      <c r="W145" s="116">
        <v>159.27817203151608</v>
      </c>
      <c r="X145" s="116">
        <v>159.27817203151608</v>
      </c>
      <c r="Y145" s="116">
        <v>156.99869908652124</v>
      </c>
      <c r="Z145" s="116">
        <v>159.56310614964045</v>
      </c>
      <c r="AA145" s="116">
        <v>164.40698615775455</v>
      </c>
      <c r="AB145" s="116">
        <v>163.55218380338144</v>
      </c>
      <c r="AC145" s="116">
        <v>164.97685439400325</v>
      </c>
      <c r="AD145" s="116">
        <v>167.54126145712246</v>
      </c>
      <c r="AE145" s="116">
        <v>169.53580028399298</v>
      </c>
      <c r="AF145" s="116">
        <v>169.53580028399298</v>
      </c>
      <c r="AG145" s="116">
        <v>169.53580028399298</v>
      </c>
      <c r="AH145" s="116">
        <v>170.6755367564904</v>
      </c>
      <c r="AI145" s="116">
        <v>171.53033911086348</v>
      </c>
      <c r="AJ145" s="116">
        <v>223.92770954982925</v>
      </c>
      <c r="AK145" s="116">
        <v>227.2533686025495</v>
      </c>
      <c r="AL145" s="116">
        <v>232.79613369041653</v>
      </c>
      <c r="AM145" s="116">
        <v>237.59986343323465</v>
      </c>
      <c r="AN145" s="116">
        <v>242.40359317605279</v>
      </c>
      <c r="AO145" s="116">
        <v>246.83780524634639</v>
      </c>
      <c r="AP145" s="116">
        <v>250.16346429906667</v>
      </c>
      <c r="AQ145" s="116">
        <v>254.22815869683583</v>
      </c>
      <c r="AR145" s="116">
        <v>263.09658283742306</v>
      </c>
      <c r="AS145" s="116">
        <v>268.26983025276564</v>
      </c>
      <c r="AT145" s="116">
        <v>273.81259534063275</v>
      </c>
      <c r="AU145" s="116">
        <v>280.83343111859773</v>
      </c>
      <c r="AV145" s="116">
        <v>293.02751431190524</v>
      </c>
      <c r="AW145" s="116">
        <v>301.89593845249249</v>
      </c>
      <c r="AX145" s="116">
        <v>320.00230440619163</v>
      </c>
      <c r="AY145" s="116">
        <v>338.47818803241518</v>
      </c>
      <c r="AZ145" s="116">
        <v>348.08564751805136</v>
      </c>
      <c r="BA145" s="116">
        <v>351.78082424329608</v>
      </c>
      <c r="BB145" s="116">
        <v>354.36744795096735</v>
      </c>
      <c r="BC145" s="116">
        <v>350.67227122572268</v>
      </c>
      <c r="BD145" s="116">
        <v>348.08564751805136</v>
      </c>
      <c r="BE145" s="116">
        <v>346.60757682795349</v>
      </c>
      <c r="BF145" s="116">
        <v>351.0417888982472</v>
      </c>
      <c r="BG145" s="116">
        <v>352.88937726086954</v>
      </c>
      <c r="BH145" s="116">
        <v>349.93323588067369</v>
      </c>
      <c r="BI145" s="116">
        <v>354.36744795096735</v>
      </c>
      <c r="BJ145" s="116">
        <v>354.36744795096735</v>
      </c>
      <c r="BK145" s="116">
        <v>348.08564751805136</v>
      </c>
      <c r="BL145" s="116">
        <v>341.43432941261091</v>
      </c>
      <c r="BM145" s="116">
        <v>336.26108199726832</v>
      </c>
      <c r="BN145" s="116">
        <v>329.2402462193034</v>
      </c>
      <c r="BO145" s="116">
        <v>325.91458716658315</v>
      </c>
      <c r="BP145" s="116">
        <v>321.11085742376503</v>
      </c>
      <c r="BQ145" s="116">
        <v>311.87291561065325</v>
      </c>
      <c r="BR145" s="116">
        <v>308.17773888540853</v>
      </c>
      <c r="BS145" s="116">
        <v>303.004491470066</v>
      </c>
      <c r="BT145" s="116">
        <v>295.98365569210097</v>
      </c>
      <c r="BU145" s="116">
        <v>291.17992594928285</v>
      </c>
      <c r="BV145" s="116">
        <v>288.22378456908712</v>
      </c>
      <c r="BW145" s="116">
        <v>287.11523155151366</v>
      </c>
      <c r="BX145" s="116">
        <v>288.96281991413605</v>
      </c>
      <c r="BY145" s="116">
        <v>294.87510267452757</v>
      </c>
      <c r="BZ145" s="116">
        <v>301.15690310744361</v>
      </c>
      <c r="CA145" s="116">
        <v>302.63497379754148</v>
      </c>
      <c r="CB145" s="116">
        <v>303.74352681511488</v>
      </c>
      <c r="CC145" s="116">
        <v>308.54725655793305</v>
      </c>
      <c r="CD145" s="116">
        <v>310.39484492055539</v>
      </c>
      <c r="CE145" s="116">
        <v>310.39484492055539</v>
      </c>
      <c r="CF145" s="116">
        <v>314.82905699084904</v>
      </c>
      <c r="CG145" s="116">
        <v>318.15471604356924</v>
      </c>
      <c r="CH145" s="116">
        <v>321.48037509628949</v>
      </c>
      <c r="CI145" s="116">
        <v>325.17555182153421</v>
      </c>
      <c r="CJ145" s="116">
        <v>241.82101153560185</v>
      </c>
      <c r="CK145" s="116">
        <v>245.07056600192576</v>
      </c>
      <c r="CL145" s="116">
        <v>246.4245470295607</v>
      </c>
      <c r="CM145" s="116">
        <v>248.3201204682496</v>
      </c>
      <c r="CN145" s="116">
        <v>248.5909166737766</v>
      </c>
      <c r="CO145" s="116">
        <v>250.2156939069385</v>
      </c>
      <c r="CP145" s="116">
        <v>251.84047114010048</v>
      </c>
      <c r="CQ145" s="116">
        <v>255.09002560642432</v>
      </c>
      <c r="CR145" s="116">
        <v>259.15196868932918</v>
      </c>
      <c r="CS145" s="116">
        <v>261.58913453907212</v>
      </c>
      <c r="CT145" s="116">
        <v>262.67231936118003</v>
      </c>
      <c r="CU145" s="116">
        <v>265.10948521092297</v>
      </c>
      <c r="CV145" s="116">
        <v>268.62983588277382</v>
      </c>
      <c r="CW145" s="116">
        <v>273.50416758225964</v>
      </c>
      <c r="CX145" s="116">
        <v>279.46168410385343</v>
      </c>
      <c r="CY145" s="116">
        <v>285.96079303650117</v>
      </c>
      <c r="CZ145" s="116">
        <v>290.29353232493304</v>
      </c>
      <c r="DA145" s="116">
        <v>293.81388299678389</v>
      </c>
      <c r="DB145" s="116">
        <v>292.45990196914897</v>
      </c>
      <c r="DC145" s="116">
        <v>292.73069817467592</v>
      </c>
      <c r="DD145" s="116">
        <v>295.70945643547276</v>
      </c>
      <c r="DE145" s="116">
        <v>294.08467920231089</v>
      </c>
      <c r="DF145" s="116">
        <v>288.39795888624411</v>
      </c>
      <c r="DG145" s="116">
        <v>286.77318165308219</v>
      </c>
      <c r="DH145" s="116">
        <v>286.77318165308219</v>
      </c>
      <c r="DI145" s="116">
        <v>283.79442339228524</v>
      </c>
      <c r="DJ145" s="116">
        <v>282.71123857017727</v>
      </c>
      <c r="DK145" s="116">
        <v>282.71123857017727</v>
      </c>
      <c r="DL145" s="116">
        <v>287.04397785860914</v>
      </c>
      <c r="DM145" s="116">
        <v>286.23158924202818</v>
      </c>
      <c r="DN145" s="116">
        <v>284.0652195978123</v>
      </c>
      <c r="DO145" s="116">
        <v>285.96079303650117</v>
      </c>
      <c r="DP145" s="116">
        <v>288.12716268071711</v>
      </c>
      <c r="DQ145" s="116">
        <v>300.31299192943163</v>
      </c>
      <c r="DR145" s="116">
        <v>308.4368780952413</v>
      </c>
      <c r="DS145" s="116">
        <v>308.97847050629531</v>
      </c>
      <c r="DT145" s="116">
        <v>310.33245153393028</v>
      </c>
      <c r="DU145" s="116">
        <v>310.60324773945729</v>
      </c>
      <c r="DV145" s="116">
        <v>313.31120979472718</v>
      </c>
      <c r="DW145" s="116">
        <v>313.85280220578119</v>
      </c>
      <c r="DX145" s="116">
        <v>310.06165532840328</v>
      </c>
      <c r="DY145" s="116">
        <v>308.16608188971435</v>
      </c>
      <c r="DZ145" s="116">
        <v>306.81210086207938</v>
      </c>
      <c r="EA145" s="116">
        <v>303.83334260128248</v>
      </c>
      <c r="EB145" s="116">
        <v>299.77139951837762</v>
      </c>
    </row>
    <row r="146" spans="1:132" x14ac:dyDescent="0.35">
      <c r="A146" s="116" t="s">
        <v>160</v>
      </c>
      <c r="B146" s="117"/>
      <c r="C146" s="116">
        <v>0</v>
      </c>
      <c r="D146" s="116">
        <v>0</v>
      </c>
      <c r="E146" s="116">
        <v>0</v>
      </c>
      <c r="F146" s="116">
        <v>0</v>
      </c>
      <c r="G146" s="116">
        <v>0</v>
      </c>
      <c r="H146" s="116">
        <v>0</v>
      </c>
      <c r="I146" s="116">
        <v>0</v>
      </c>
      <c r="J146" s="116">
        <v>0</v>
      </c>
      <c r="K146" s="116">
        <v>0</v>
      </c>
      <c r="L146" s="116">
        <v>0</v>
      </c>
      <c r="M146" s="116">
        <v>0</v>
      </c>
      <c r="N146" s="116">
        <v>0</v>
      </c>
      <c r="O146" s="116">
        <v>0</v>
      </c>
      <c r="P146" s="116">
        <v>0</v>
      </c>
      <c r="Q146" s="116">
        <v>0</v>
      </c>
      <c r="R146" s="116">
        <v>0</v>
      </c>
      <c r="S146" s="116">
        <v>0</v>
      </c>
      <c r="T146" s="116">
        <v>0</v>
      </c>
      <c r="U146" s="116">
        <v>0</v>
      </c>
      <c r="V146" s="116">
        <v>0</v>
      </c>
      <c r="W146" s="116">
        <v>0</v>
      </c>
      <c r="X146" s="116">
        <v>0</v>
      </c>
      <c r="Y146" s="116">
        <v>0</v>
      </c>
      <c r="Z146" s="116">
        <v>0</v>
      </c>
      <c r="AA146" s="116">
        <v>0</v>
      </c>
      <c r="AB146" s="116">
        <v>0</v>
      </c>
      <c r="AC146" s="116">
        <v>0</v>
      </c>
      <c r="AD146" s="116">
        <v>0</v>
      </c>
      <c r="AE146" s="116">
        <v>0</v>
      </c>
      <c r="AF146" s="116">
        <v>0</v>
      </c>
      <c r="AG146" s="116">
        <v>0</v>
      </c>
      <c r="AH146" s="116">
        <v>0</v>
      </c>
      <c r="AI146" s="116">
        <v>0</v>
      </c>
      <c r="AJ146" s="116">
        <v>0</v>
      </c>
      <c r="AK146" s="116">
        <v>0</v>
      </c>
      <c r="AL146" s="116">
        <v>0</v>
      </c>
      <c r="AM146" s="116">
        <v>0</v>
      </c>
      <c r="AN146" s="116">
        <v>0</v>
      </c>
      <c r="AO146" s="116">
        <v>0</v>
      </c>
      <c r="AP146" s="116">
        <v>0</v>
      </c>
      <c r="AQ146" s="116">
        <v>0</v>
      </c>
      <c r="AR146" s="116">
        <v>0</v>
      </c>
      <c r="AS146" s="116">
        <v>0</v>
      </c>
      <c r="AT146" s="116">
        <v>0</v>
      </c>
      <c r="AU146" s="116">
        <v>0</v>
      </c>
      <c r="AV146" s="116">
        <v>0</v>
      </c>
      <c r="AW146" s="116">
        <v>0</v>
      </c>
      <c r="AX146" s="116">
        <v>0</v>
      </c>
      <c r="AY146" s="116">
        <v>0</v>
      </c>
      <c r="AZ146" s="116">
        <v>0</v>
      </c>
      <c r="BA146" s="116">
        <v>0</v>
      </c>
      <c r="BB146" s="116">
        <v>0</v>
      </c>
      <c r="BC146" s="116">
        <v>0</v>
      </c>
      <c r="BD146" s="116">
        <v>0</v>
      </c>
      <c r="BE146" s="116">
        <v>0</v>
      </c>
      <c r="BF146" s="116">
        <v>0</v>
      </c>
      <c r="BG146" s="116">
        <v>0</v>
      </c>
      <c r="BH146" s="116">
        <v>0</v>
      </c>
      <c r="BI146" s="116">
        <v>0</v>
      </c>
      <c r="BJ146" s="116">
        <v>0</v>
      </c>
      <c r="BK146" s="116">
        <v>0</v>
      </c>
      <c r="BL146" s="116">
        <v>0</v>
      </c>
      <c r="BM146" s="116">
        <v>0</v>
      </c>
      <c r="BN146" s="116">
        <v>0</v>
      </c>
      <c r="BO146" s="116">
        <v>0</v>
      </c>
      <c r="BP146" s="116">
        <v>0</v>
      </c>
      <c r="BQ146" s="116">
        <v>0</v>
      </c>
      <c r="BR146" s="116">
        <v>0</v>
      </c>
      <c r="BS146" s="116">
        <v>0</v>
      </c>
      <c r="BT146" s="116">
        <v>0</v>
      </c>
      <c r="BU146" s="116">
        <v>0</v>
      </c>
      <c r="BV146" s="116">
        <v>0</v>
      </c>
      <c r="BW146" s="116">
        <v>0</v>
      </c>
      <c r="BX146" s="116">
        <v>0</v>
      </c>
      <c r="BY146" s="116">
        <v>0</v>
      </c>
      <c r="BZ146" s="116">
        <v>0</v>
      </c>
      <c r="CA146" s="116">
        <v>0</v>
      </c>
      <c r="CB146" s="116">
        <v>0</v>
      </c>
      <c r="CC146" s="116">
        <v>0</v>
      </c>
      <c r="CD146" s="116">
        <v>0</v>
      </c>
      <c r="CE146" s="116">
        <v>0</v>
      </c>
      <c r="CF146" s="116">
        <v>0</v>
      </c>
      <c r="CG146" s="116">
        <v>0</v>
      </c>
      <c r="CH146" s="116">
        <v>0</v>
      </c>
      <c r="CI146" s="116">
        <v>0</v>
      </c>
      <c r="CJ146" s="116">
        <v>0</v>
      </c>
      <c r="CK146" s="116">
        <v>0</v>
      </c>
      <c r="CL146" s="116">
        <v>0</v>
      </c>
      <c r="CM146" s="116">
        <v>0</v>
      </c>
      <c r="CN146" s="116">
        <v>0</v>
      </c>
      <c r="CO146" s="116">
        <v>0</v>
      </c>
      <c r="CP146" s="116">
        <v>0</v>
      </c>
      <c r="CQ146" s="116">
        <v>0</v>
      </c>
      <c r="CR146" s="116">
        <v>0</v>
      </c>
      <c r="CS146" s="116">
        <v>0</v>
      </c>
      <c r="CT146" s="116">
        <v>0</v>
      </c>
      <c r="CU146" s="116">
        <v>0</v>
      </c>
      <c r="CV146" s="116">
        <v>0</v>
      </c>
      <c r="CW146" s="116">
        <v>0</v>
      </c>
      <c r="CX146" s="116">
        <v>0</v>
      </c>
      <c r="CY146" s="116">
        <v>0</v>
      </c>
      <c r="CZ146" s="116">
        <v>0</v>
      </c>
      <c r="DA146" s="116">
        <v>0</v>
      </c>
      <c r="DB146" s="116">
        <v>0</v>
      </c>
      <c r="DC146" s="116">
        <v>0</v>
      </c>
      <c r="DD146" s="116">
        <v>0</v>
      </c>
      <c r="DE146" s="116">
        <v>0</v>
      </c>
      <c r="DF146" s="116">
        <v>0</v>
      </c>
      <c r="DG146" s="116">
        <v>0</v>
      </c>
      <c r="DH146" s="116">
        <v>0</v>
      </c>
      <c r="DI146" s="116">
        <v>0</v>
      </c>
      <c r="DJ146" s="116">
        <v>0</v>
      </c>
      <c r="DK146" s="116">
        <v>0</v>
      </c>
      <c r="DL146" s="116">
        <v>0</v>
      </c>
      <c r="DM146" s="116">
        <v>0</v>
      </c>
      <c r="DN146" s="116">
        <v>0</v>
      </c>
      <c r="DO146" s="116">
        <v>0</v>
      </c>
      <c r="DP146" s="116">
        <v>0</v>
      </c>
      <c r="DQ146" s="116">
        <v>0</v>
      </c>
      <c r="DR146" s="116">
        <v>0</v>
      </c>
      <c r="DS146" s="116">
        <v>0</v>
      </c>
      <c r="DT146" s="116">
        <v>0</v>
      </c>
      <c r="DU146" s="116">
        <v>0</v>
      </c>
      <c r="DV146" s="116">
        <v>0</v>
      </c>
      <c r="DW146" s="116">
        <v>0</v>
      </c>
      <c r="DX146" s="116">
        <v>0</v>
      </c>
      <c r="DY146" s="116">
        <v>0</v>
      </c>
      <c r="DZ146" s="116">
        <v>0</v>
      </c>
      <c r="EA146" s="116">
        <v>0</v>
      </c>
      <c r="EB146" s="116">
        <v>0</v>
      </c>
    </row>
    <row r="147" spans="1:132" x14ac:dyDescent="0.35">
      <c r="A147" s="116" t="s">
        <v>161</v>
      </c>
      <c r="B147" s="117"/>
      <c r="C147" s="116">
        <v>1572.1524901629575</v>
      </c>
      <c r="D147" s="116">
        <v>1550.4974971855063</v>
      </c>
      <c r="E147" s="116">
        <v>1526.6770049103097</v>
      </c>
      <c r="F147" s="116">
        <v>1522.3460063148195</v>
      </c>
      <c r="G147" s="116">
        <v>1463.8775252757014</v>
      </c>
      <c r="H147" s="116">
        <v>1405.4090442365832</v>
      </c>
      <c r="I147" s="116">
        <v>1357.7680596861903</v>
      </c>
      <c r="J147" s="116">
        <v>1312.2925744335428</v>
      </c>
      <c r="K147" s="116">
        <v>1245.1620962034442</v>
      </c>
      <c r="L147" s="116">
        <v>1210.5141074395224</v>
      </c>
      <c r="M147" s="116">
        <v>1221.3416039282479</v>
      </c>
      <c r="N147" s="116">
        <v>1171.5351200801101</v>
      </c>
      <c r="O147" s="116">
        <v>1141.2181299116783</v>
      </c>
      <c r="P147" s="116">
        <v>1100.0736432545211</v>
      </c>
      <c r="Q147" s="116">
        <v>1048.1016601086383</v>
      </c>
      <c r="R147" s="116">
        <v>1030.7776657266775</v>
      </c>
      <c r="S147" s="116">
        <v>1019.9501692379517</v>
      </c>
      <c r="T147" s="116">
        <v>1011.2881720469716</v>
      </c>
      <c r="U147" s="116">
        <v>993.96417766501031</v>
      </c>
      <c r="V147" s="116">
        <v>970.14368538981387</v>
      </c>
      <c r="W147" s="116">
        <v>983.1366811762847</v>
      </c>
      <c r="X147" s="116">
        <v>983.1366811762847</v>
      </c>
      <c r="Y147" s="116">
        <v>965.81268679432389</v>
      </c>
      <c r="Z147" s="116">
        <v>985.30218047402991</v>
      </c>
      <c r="AA147" s="116">
        <v>1022.1156685356967</v>
      </c>
      <c r="AB147" s="116">
        <v>1015.6191706424615</v>
      </c>
      <c r="AC147" s="116">
        <v>1026.4466671311873</v>
      </c>
      <c r="AD147" s="116">
        <v>1045.9361608108929</v>
      </c>
      <c r="AE147" s="116">
        <v>1061.0946558951091</v>
      </c>
      <c r="AF147" s="116">
        <v>1061.0946558951091</v>
      </c>
      <c r="AG147" s="116">
        <v>1061.0946558951091</v>
      </c>
      <c r="AH147" s="116">
        <v>1069.7566530860895</v>
      </c>
      <c r="AI147" s="116">
        <v>1076.2531509793248</v>
      </c>
      <c r="AJ147" s="116">
        <v>1406.9754899041748</v>
      </c>
      <c r="AK147" s="116">
        <v>1432.2504987048485</v>
      </c>
      <c r="AL147" s="116">
        <v>1474.3755133726379</v>
      </c>
      <c r="AM147" s="116">
        <v>1510.8838594180559</v>
      </c>
      <c r="AN147" s="116">
        <v>1547.3922054634736</v>
      </c>
      <c r="AO147" s="116">
        <v>1581.0922171977054</v>
      </c>
      <c r="AP147" s="116">
        <v>1606.3672259983791</v>
      </c>
      <c r="AQ147" s="116">
        <v>1637.2589034214247</v>
      </c>
      <c r="AR147" s="116">
        <v>1704.6589268898881</v>
      </c>
      <c r="AS147" s="116">
        <v>1743.9756072464918</v>
      </c>
      <c r="AT147" s="116">
        <v>1786.1006219142814</v>
      </c>
      <c r="AU147" s="116">
        <v>1839.4589738268153</v>
      </c>
      <c r="AV147" s="116">
        <v>1932.1340060959526</v>
      </c>
      <c r="AW147" s="116">
        <v>1999.5340295644155</v>
      </c>
      <c r="AX147" s="116">
        <v>2137.1424108125289</v>
      </c>
      <c r="AY147" s="116">
        <v>2277.5591263718275</v>
      </c>
      <c r="AZ147" s="116">
        <v>2350.5758184626629</v>
      </c>
      <c r="BA147" s="116">
        <v>2378.6591615745224</v>
      </c>
      <c r="BB147" s="116">
        <v>2398.3175017528247</v>
      </c>
      <c r="BC147" s="116">
        <v>2370.2341586409648</v>
      </c>
      <c r="BD147" s="116">
        <v>2350.5758184626629</v>
      </c>
      <c r="BE147" s="116">
        <v>2339.3424812179187</v>
      </c>
      <c r="BF147" s="116">
        <v>2373.042492952151</v>
      </c>
      <c r="BG147" s="116">
        <v>2387.0841645080809</v>
      </c>
      <c r="BH147" s="116">
        <v>2364.6174900185929</v>
      </c>
      <c r="BI147" s="116">
        <v>2398.3175017528247</v>
      </c>
      <c r="BJ147" s="116">
        <v>2398.3175017528247</v>
      </c>
      <c r="BK147" s="116">
        <v>2350.5758184626629</v>
      </c>
      <c r="BL147" s="116">
        <v>2300.0258008613155</v>
      </c>
      <c r="BM147" s="116">
        <v>2260.7091205047118</v>
      </c>
      <c r="BN147" s="116">
        <v>2207.3507685921786</v>
      </c>
      <c r="BO147" s="116">
        <v>2182.075759791504</v>
      </c>
      <c r="BP147" s="116">
        <v>2145.5674137460869</v>
      </c>
      <c r="BQ147" s="116">
        <v>2075.3590559664372</v>
      </c>
      <c r="BR147" s="116">
        <v>2047.2757128545775</v>
      </c>
      <c r="BS147" s="116">
        <v>2007.9590324979738</v>
      </c>
      <c r="BT147" s="116">
        <v>1954.6006805854404</v>
      </c>
      <c r="BU147" s="116">
        <v>1918.0923345400224</v>
      </c>
      <c r="BV147" s="116">
        <v>1895.6256600505346</v>
      </c>
      <c r="BW147" s="116">
        <v>1887.2006571169766</v>
      </c>
      <c r="BX147" s="116">
        <v>1901.2423286729065</v>
      </c>
      <c r="BY147" s="116">
        <v>1946.1756776518823</v>
      </c>
      <c r="BZ147" s="116">
        <v>1993.9173609420436</v>
      </c>
      <c r="CA147" s="116">
        <v>2005.1506981867878</v>
      </c>
      <c r="CB147" s="116">
        <v>2013.5757011203457</v>
      </c>
      <c r="CC147" s="116">
        <v>2050.0840471657634</v>
      </c>
      <c r="CD147" s="116">
        <v>2064.1257187216934</v>
      </c>
      <c r="CE147" s="116">
        <v>2064.1257187216934</v>
      </c>
      <c r="CF147" s="116">
        <v>2097.8257304559252</v>
      </c>
      <c r="CG147" s="116">
        <v>2123.1007392565989</v>
      </c>
      <c r="CH147" s="116">
        <v>2148.3757480572731</v>
      </c>
      <c r="CI147" s="116">
        <v>2176.4590911691325</v>
      </c>
      <c r="CJ147" s="116">
        <v>1621.7443156600361</v>
      </c>
      <c r="CK147" s="116">
        <v>1646.4409296040976</v>
      </c>
      <c r="CL147" s="116">
        <v>1656.7311854141233</v>
      </c>
      <c r="CM147" s="116">
        <v>1671.1375435481591</v>
      </c>
      <c r="CN147" s="116">
        <v>1673.1955947101644</v>
      </c>
      <c r="CO147" s="116">
        <v>1685.5439016821949</v>
      </c>
      <c r="CP147" s="116">
        <v>1697.8922086542259</v>
      </c>
      <c r="CQ147" s="116">
        <v>1722.5888225982872</v>
      </c>
      <c r="CR147" s="116">
        <v>1753.4595900283641</v>
      </c>
      <c r="CS147" s="116">
        <v>1771.9820504864101</v>
      </c>
      <c r="CT147" s="116">
        <v>1780.2142551344309</v>
      </c>
      <c r="CU147" s="116">
        <v>1798.7367155924769</v>
      </c>
      <c r="CV147" s="116">
        <v>1825.491380698543</v>
      </c>
      <c r="CW147" s="116">
        <v>1862.5363016146355</v>
      </c>
      <c r="CX147" s="116">
        <v>1907.813427178748</v>
      </c>
      <c r="CY147" s="116">
        <v>1957.2066550668715</v>
      </c>
      <c r="CZ147" s="116">
        <v>1990.1354736589531</v>
      </c>
      <c r="DA147" s="116">
        <v>2016.8901387650199</v>
      </c>
      <c r="DB147" s="116">
        <v>2006.599882954994</v>
      </c>
      <c r="DC147" s="116">
        <v>2008.6579341169993</v>
      </c>
      <c r="DD147" s="116">
        <v>2031.2964968990557</v>
      </c>
      <c r="DE147" s="116">
        <v>2018.9481899270247</v>
      </c>
      <c r="DF147" s="116">
        <v>1975.7291155249172</v>
      </c>
      <c r="DG147" s="116">
        <v>1963.3808085528867</v>
      </c>
      <c r="DH147" s="116">
        <v>1963.3808085528867</v>
      </c>
      <c r="DI147" s="116">
        <v>1940.7422457708299</v>
      </c>
      <c r="DJ147" s="116">
        <v>1932.5100411228098</v>
      </c>
      <c r="DK147" s="116">
        <v>1932.5100411228098</v>
      </c>
      <c r="DL147" s="116">
        <v>1965.4388597148918</v>
      </c>
      <c r="DM147" s="116">
        <v>1959.2647062288761</v>
      </c>
      <c r="DN147" s="116">
        <v>1942.8002969328352</v>
      </c>
      <c r="DO147" s="116">
        <v>1957.2066550668715</v>
      </c>
      <c r="DP147" s="116">
        <v>1973.6710643629121</v>
      </c>
      <c r="DQ147" s="116">
        <v>2066.2833666531433</v>
      </c>
      <c r="DR147" s="116">
        <v>2128.0249015132963</v>
      </c>
      <c r="DS147" s="116">
        <v>2132.1410038373069</v>
      </c>
      <c r="DT147" s="116">
        <v>2142.4312596473324</v>
      </c>
      <c r="DU147" s="116">
        <v>2144.4893108093379</v>
      </c>
      <c r="DV147" s="116">
        <v>2165.0698224293888</v>
      </c>
      <c r="DW147" s="116">
        <v>2169.1859247533989</v>
      </c>
      <c r="DX147" s="116">
        <v>2140.3732084853273</v>
      </c>
      <c r="DY147" s="116">
        <v>2125.9668503512912</v>
      </c>
      <c r="DZ147" s="116">
        <v>2115.6765945412658</v>
      </c>
      <c r="EA147" s="116">
        <v>2093.0380317592094</v>
      </c>
      <c r="EB147" s="116">
        <v>2062.1672643291326</v>
      </c>
    </row>
    <row r="148" spans="1:132" x14ac:dyDescent="0.35">
      <c r="A148" s="116" t="s">
        <v>162</v>
      </c>
      <c r="B148" s="117"/>
      <c r="C148" s="116">
        <v>41.372433951656781</v>
      </c>
      <c r="D148" s="116">
        <v>40.802565715408058</v>
      </c>
      <c r="E148" s="116">
        <v>40.175710655534466</v>
      </c>
      <c r="F148" s="116">
        <v>40.061737008284723</v>
      </c>
      <c r="G148" s="116">
        <v>38.5230927704132</v>
      </c>
      <c r="H148" s="116">
        <v>36.984448532541656</v>
      </c>
      <c r="I148" s="116">
        <v>35.730738412794487</v>
      </c>
      <c r="J148" s="116">
        <v>34.53401511667218</v>
      </c>
      <c r="K148" s="116">
        <v>32.767423584301163</v>
      </c>
      <c r="L148" s="116">
        <v>31.855634406303221</v>
      </c>
      <c r="M148" s="116">
        <v>32.140568524427572</v>
      </c>
      <c r="N148" s="116">
        <v>30.829871581055531</v>
      </c>
      <c r="O148" s="116">
        <v>30.032056050307318</v>
      </c>
      <c r="P148" s="116">
        <v>28.949306401434765</v>
      </c>
      <c r="Q148" s="116">
        <v>27.581622634437846</v>
      </c>
      <c r="R148" s="116">
        <v>27.125728045438876</v>
      </c>
      <c r="S148" s="116">
        <v>26.840793927314515</v>
      </c>
      <c r="T148" s="116">
        <v>26.612846632815035</v>
      </c>
      <c r="U148" s="116">
        <v>26.156952043816059</v>
      </c>
      <c r="V148" s="116">
        <v>25.530096983942471</v>
      </c>
      <c r="W148" s="116">
        <v>25.872017925691701</v>
      </c>
      <c r="X148" s="116">
        <v>25.872017925691701</v>
      </c>
      <c r="Y148" s="116">
        <v>25.416123336692731</v>
      </c>
      <c r="Z148" s="116">
        <v>25.929004749316576</v>
      </c>
      <c r="AA148" s="116">
        <v>26.897780750939386</v>
      </c>
      <c r="AB148" s="116">
        <v>26.726820280064779</v>
      </c>
      <c r="AC148" s="116">
        <v>27.01175439818914</v>
      </c>
      <c r="AD148" s="116">
        <v>27.524635810812974</v>
      </c>
      <c r="AE148" s="116">
        <v>27.923543576187079</v>
      </c>
      <c r="AF148" s="116">
        <v>27.923543576187079</v>
      </c>
      <c r="AG148" s="116">
        <v>27.923543576187079</v>
      </c>
      <c r="AH148" s="116">
        <v>28.151490870686569</v>
      </c>
      <c r="AI148" s="116">
        <v>28.322451341561177</v>
      </c>
      <c r="AJ148" s="116">
        <v>37.025670786951963</v>
      </c>
      <c r="AK148" s="116">
        <v>37.690802597496017</v>
      </c>
      <c r="AL148" s="116">
        <v>38.799355615069423</v>
      </c>
      <c r="AM148" s="116">
        <v>39.76010156363305</v>
      </c>
      <c r="AN148" s="116">
        <v>40.72084751219667</v>
      </c>
      <c r="AO148" s="116">
        <v>41.607689926255404</v>
      </c>
      <c r="AP148" s="116">
        <v>42.272821736799457</v>
      </c>
      <c r="AQ148" s="116">
        <v>43.085760616353276</v>
      </c>
      <c r="AR148" s="116">
        <v>44.859445444470744</v>
      </c>
      <c r="AS148" s="116">
        <v>45.894094927539264</v>
      </c>
      <c r="AT148" s="116">
        <v>47.00264794511267</v>
      </c>
      <c r="AU148" s="116">
        <v>48.406815100705657</v>
      </c>
      <c r="AV148" s="116">
        <v>50.845631739367171</v>
      </c>
      <c r="AW148" s="116">
        <v>52.619316567484624</v>
      </c>
      <c r="AX148" s="116">
        <v>56.240589758224445</v>
      </c>
      <c r="AY148" s="116">
        <v>59.935766483469145</v>
      </c>
      <c r="AZ148" s="116">
        <v>61.857258380596399</v>
      </c>
      <c r="BA148" s="116">
        <v>62.596293725645339</v>
      </c>
      <c r="BB148" s="116">
        <v>63.113618467179585</v>
      </c>
      <c r="BC148" s="116">
        <v>62.374583122130652</v>
      </c>
      <c r="BD148" s="116">
        <v>61.857258380596399</v>
      </c>
      <c r="BE148" s="116">
        <v>61.561644242576811</v>
      </c>
      <c r="BF148" s="116">
        <v>62.448486656635545</v>
      </c>
      <c r="BG148" s="116">
        <v>62.818004329160019</v>
      </c>
      <c r="BH148" s="116">
        <v>62.226776053120858</v>
      </c>
      <c r="BI148" s="116">
        <v>63.113618467179585</v>
      </c>
      <c r="BJ148" s="116">
        <v>63.113618467179585</v>
      </c>
      <c r="BK148" s="116">
        <v>61.857258380596399</v>
      </c>
      <c r="BL148" s="116">
        <v>60.526994759508291</v>
      </c>
      <c r="BM148" s="116">
        <v>59.492345276439778</v>
      </c>
      <c r="BN148" s="116">
        <v>58.088178120846798</v>
      </c>
      <c r="BO148" s="116">
        <v>57.423046310302738</v>
      </c>
      <c r="BP148" s="116">
        <v>56.462300361739111</v>
      </c>
      <c r="BQ148" s="116">
        <v>54.614711999116764</v>
      </c>
      <c r="BR148" s="116">
        <v>53.875676654067817</v>
      </c>
      <c r="BS148" s="116">
        <v>52.841027170999311</v>
      </c>
      <c r="BT148" s="116">
        <v>51.436860015406317</v>
      </c>
      <c r="BU148" s="116">
        <v>50.47611406684269</v>
      </c>
      <c r="BV148" s="116">
        <v>49.884885790803544</v>
      </c>
      <c r="BW148" s="116">
        <v>49.663175187288864</v>
      </c>
      <c r="BX148" s="116">
        <v>50.032692859813338</v>
      </c>
      <c r="BY148" s="116">
        <v>51.21514941189163</v>
      </c>
      <c r="BZ148" s="116">
        <v>52.471509498474838</v>
      </c>
      <c r="CA148" s="116">
        <v>52.767123636494425</v>
      </c>
      <c r="CB148" s="116">
        <v>52.988834240009091</v>
      </c>
      <c r="CC148" s="116">
        <v>53.949580188572732</v>
      </c>
      <c r="CD148" s="116">
        <v>54.319097861097191</v>
      </c>
      <c r="CE148" s="116">
        <v>54.319097861097191</v>
      </c>
      <c r="CF148" s="116">
        <v>55.205940275155925</v>
      </c>
      <c r="CG148" s="116">
        <v>55.871072085699964</v>
      </c>
      <c r="CH148" s="116">
        <v>56.536203896244025</v>
      </c>
      <c r="CI148" s="116">
        <v>57.275239241292958</v>
      </c>
      <c r="CJ148" s="116">
        <v>42.677481991053575</v>
      </c>
      <c r="CK148" s="116">
        <v>43.327392884318364</v>
      </c>
      <c r="CL148" s="116">
        <v>43.598189089845349</v>
      </c>
      <c r="CM148" s="116">
        <v>43.977303777583138</v>
      </c>
      <c r="CN148" s="116">
        <v>44.031463018688541</v>
      </c>
      <c r="CO148" s="116">
        <v>44.356418465320914</v>
      </c>
      <c r="CP148" s="116">
        <v>44.681373911953315</v>
      </c>
      <c r="CQ148" s="116">
        <v>45.33128480521809</v>
      </c>
      <c r="CR148" s="116">
        <v>46.143673421799058</v>
      </c>
      <c r="CS148" s="116">
        <v>46.631106591747638</v>
      </c>
      <c r="CT148" s="116">
        <v>46.847743556169235</v>
      </c>
      <c r="CU148" s="116">
        <v>47.335176726117815</v>
      </c>
      <c r="CV148" s="116">
        <v>48.039246860487985</v>
      </c>
      <c r="CW148" s="116">
        <v>49.014113200385147</v>
      </c>
      <c r="CX148" s="116">
        <v>50.205616504703897</v>
      </c>
      <c r="CY148" s="116">
        <v>51.505438291233446</v>
      </c>
      <c r="CZ148" s="116">
        <v>52.371986148919817</v>
      </c>
      <c r="DA148" s="116">
        <v>53.076056283289994</v>
      </c>
      <c r="DB148" s="116">
        <v>52.805260077763002</v>
      </c>
      <c r="DC148" s="116">
        <v>52.859419318868405</v>
      </c>
      <c r="DD148" s="116">
        <v>53.455170971027776</v>
      </c>
      <c r="DE148" s="116">
        <v>53.130215524395389</v>
      </c>
      <c r="DF148" s="116">
        <v>51.992871461182034</v>
      </c>
      <c r="DG148" s="116">
        <v>51.667916014549654</v>
      </c>
      <c r="DH148" s="116">
        <v>51.667916014549654</v>
      </c>
      <c r="DI148" s="116">
        <v>51.072164362390261</v>
      </c>
      <c r="DJ148" s="116">
        <v>50.855527397968679</v>
      </c>
      <c r="DK148" s="116">
        <v>50.855527397968679</v>
      </c>
      <c r="DL148" s="116">
        <v>51.722075255655042</v>
      </c>
      <c r="DM148" s="116">
        <v>51.559597532338842</v>
      </c>
      <c r="DN148" s="116">
        <v>51.126323603495663</v>
      </c>
      <c r="DO148" s="116">
        <v>51.505438291233446</v>
      </c>
      <c r="DP148" s="116">
        <v>51.938712220076638</v>
      </c>
      <c r="DQ148" s="116">
        <v>54.375878069819549</v>
      </c>
      <c r="DR148" s="116">
        <v>56.000655302981478</v>
      </c>
      <c r="DS148" s="116">
        <v>56.108973785192276</v>
      </c>
      <c r="DT148" s="116">
        <v>56.379769990719261</v>
      </c>
      <c r="DU148" s="116">
        <v>56.433929231824671</v>
      </c>
      <c r="DV148" s="116">
        <v>56.975521642878647</v>
      </c>
      <c r="DW148" s="116">
        <v>57.083840125089452</v>
      </c>
      <c r="DX148" s="116">
        <v>56.325610749613865</v>
      </c>
      <c r="DY148" s="116">
        <v>55.946496061876083</v>
      </c>
      <c r="DZ148" s="116">
        <v>55.675699856349098</v>
      </c>
      <c r="EA148" s="116">
        <v>55.079948204189712</v>
      </c>
      <c r="EB148" s="116">
        <v>54.267559587608751</v>
      </c>
    </row>
    <row r="149" spans="1:132" x14ac:dyDescent="0.35">
      <c r="A149" s="110" t="s">
        <v>163</v>
      </c>
      <c r="B149" s="111"/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  <c r="N149" s="110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10">
        <v>0</v>
      </c>
      <c r="V149" s="110">
        <v>0</v>
      </c>
      <c r="W149" s="110">
        <v>0</v>
      </c>
      <c r="X149" s="110">
        <v>0</v>
      </c>
      <c r="Y149" s="110">
        <v>0</v>
      </c>
      <c r="Z149" s="110">
        <v>0</v>
      </c>
      <c r="AA149" s="110">
        <v>0</v>
      </c>
      <c r="AB149" s="110">
        <v>0</v>
      </c>
      <c r="AC149" s="110">
        <v>0</v>
      </c>
      <c r="AD149" s="110">
        <v>0</v>
      </c>
      <c r="AE149" s="110">
        <v>0</v>
      </c>
      <c r="AF149" s="110">
        <v>0</v>
      </c>
      <c r="AG149" s="110">
        <v>0</v>
      </c>
      <c r="AH149" s="110">
        <v>0</v>
      </c>
      <c r="AI149" s="110">
        <v>0</v>
      </c>
      <c r="AJ149" s="110">
        <v>0</v>
      </c>
      <c r="AK149" s="110">
        <v>0</v>
      </c>
      <c r="AL149" s="110">
        <v>0</v>
      </c>
      <c r="AM149" s="110">
        <v>0</v>
      </c>
      <c r="AN149" s="110">
        <v>0</v>
      </c>
      <c r="AO149" s="110">
        <v>0</v>
      </c>
      <c r="AP149" s="110">
        <v>0</v>
      </c>
      <c r="AQ149" s="110">
        <v>0</v>
      </c>
      <c r="AR149" s="110">
        <v>0</v>
      </c>
      <c r="AS149" s="110">
        <v>0</v>
      </c>
      <c r="AT149" s="110">
        <v>0</v>
      </c>
      <c r="AU149" s="110">
        <v>0</v>
      </c>
      <c r="AV149" s="110">
        <v>0</v>
      </c>
      <c r="AW149" s="110">
        <v>0</v>
      </c>
      <c r="AX149" s="110">
        <v>0</v>
      </c>
      <c r="AY149" s="110">
        <v>0</v>
      </c>
      <c r="AZ149" s="110">
        <v>0</v>
      </c>
      <c r="BA149" s="110">
        <v>0</v>
      </c>
      <c r="BB149" s="110">
        <v>0</v>
      </c>
      <c r="BC149" s="110">
        <v>0</v>
      </c>
      <c r="BD149" s="110">
        <v>0</v>
      </c>
      <c r="BE149" s="110">
        <v>0</v>
      </c>
      <c r="BF149" s="110">
        <v>0</v>
      </c>
      <c r="BG149" s="110">
        <v>0</v>
      </c>
      <c r="BH149" s="110">
        <v>0</v>
      </c>
      <c r="BI149" s="110">
        <v>0</v>
      </c>
      <c r="BJ149" s="110">
        <v>0</v>
      </c>
      <c r="BK149" s="110">
        <v>0</v>
      </c>
      <c r="BL149" s="110">
        <v>0</v>
      </c>
      <c r="BM149" s="110">
        <v>0</v>
      </c>
      <c r="BN149" s="110">
        <v>0</v>
      </c>
      <c r="BO149" s="110">
        <v>0</v>
      </c>
      <c r="BP149" s="110">
        <v>0</v>
      </c>
      <c r="BQ149" s="110">
        <v>0</v>
      </c>
      <c r="BR149" s="110">
        <v>0</v>
      </c>
      <c r="BS149" s="110">
        <v>0</v>
      </c>
      <c r="BT149" s="110">
        <v>0</v>
      </c>
      <c r="BU149" s="110">
        <v>0</v>
      </c>
      <c r="BV149" s="110">
        <v>0</v>
      </c>
      <c r="BW149" s="110">
        <v>0</v>
      </c>
      <c r="BX149" s="110">
        <v>0</v>
      </c>
      <c r="BY149" s="110">
        <v>0</v>
      </c>
      <c r="BZ149" s="110">
        <v>0</v>
      </c>
      <c r="CA149" s="110">
        <v>0</v>
      </c>
      <c r="CB149" s="110">
        <v>0</v>
      </c>
      <c r="CC149" s="110">
        <v>0</v>
      </c>
      <c r="CD149" s="110">
        <v>0</v>
      </c>
      <c r="CE149" s="110">
        <v>0</v>
      </c>
      <c r="CF149" s="110">
        <v>0</v>
      </c>
      <c r="CG149" s="110">
        <v>0</v>
      </c>
      <c r="CH149" s="110">
        <v>0</v>
      </c>
      <c r="CI149" s="110">
        <v>0</v>
      </c>
      <c r="CJ149" s="110">
        <v>0</v>
      </c>
      <c r="CK149" s="110">
        <v>0</v>
      </c>
      <c r="CL149" s="110">
        <v>0</v>
      </c>
      <c r="CM149" s="110">
        <v>0</v>
      </c>
      <c r="CN149" s="110">
        <v>0</v>
      </c>
      <c r="CO149" s="110">
        <v>0</v>
      </c>
      <c r="CP149" s="110">
        <v>0</v>
      </c>
      <c r="CQ149" s="110">
        <v>0</v>
      </c>
      <c r="CR149" s="110">
        <v>0</v>
      </c>
      <c r="CS149" s="110">
        <v>0</v>
      </c>
      <c r="CT149" s="110">
        <v>0</v>
      </c>
      <c r="CU149" s="110">
        <v>0</v>
      </c>
      <c r="CV149" s="110">
        <v>0</v>
      </c>
      <c r="CW149" s="110">
        <v>0</v>
      </c>
      <c r="CX149" s="110">
        <v>0</v>
      </c>
      <c r="CY149" s="110">
        <v>0</v>
      </c>
      <c r="CZ149" s="110">
        <v>0</v>
      </c>
      <c r="DA149" s="110">
        <v>0</v>
      </c>
      <c r="DB149" s="110">
        <v>0</v>
      </c>
      <c r="DC149" s="110">
        <v>0</v>
      </c>
      <c r="DD149" s="110">
        <v>0</v>
      </c>
      <c r="DE149" s="110">
        <v>0</v>
      </c>
      <c r="DF149" s="110">
        <v>0</v>
      </c>
      <c r="DG149" s="110">
        <v>0</v>
      </c>
      <c r="DH149" s="110">
        <v>0</v>
      </c>
      <c r="DI149" s="110">
        <v>0</v>
      </c>
      <c r="DJ149" s="110">
        <v>0</v>
      </c>
      <c r="DK149" s="110">
        <v>0</v>
      </c>
      <c r="DL149" s="110">
        <v>0</v>
      </c>
      <c r="DM149" s="110">
        <v>0</v>
      </c>
      <c r="DN149" s="110">
        <v>0</v>
      </c>
      <c r="DO149" s="110">
        <v>0</v>
      </c>
      <c r="DP149" s="110">
        <v>0</v>
      </c>
      <c r="DQ149" s="110">
        <v>0</v>
      </c>
      <c r="DR149" s="110">
        <v>0</v>
      </c>
      <c r="DS149" s="110">
        <v>0</v>
      </c>
      <c r="DT149" s="110">
        <v>0</v>
      </c>
      <c r="DU149" s="110">
        <v>0</v>
      </c>
      <c r="DV149" s="110">
        <v>0</v>
      </c>
      <c r="DW149" s="110">
        <v>0</v>
      </c>
      <c r="DX149" s="110">
        <v>0</v>
      </c>
      <c r="DY149" s="110">
        <v>0</v>
      </c>
      <c r="DZ149" s="110">
        <v>0</v>
      </c>
      <c r="EA149" s="110">
        <v>0</v>
      </c>
      <c r="EB149" s="110">
        <v>0</v>
      </c>
    </row>
    <row r="150" spans="1:132" x14ac:dyDescent="0.35">
      <c r="A150" s="110" t="s">
        <v>164</v>
      </c>
      <c r="B150" s="111"/>
      <c r="C150" s="110">
        <v>498.97662765937565</v>
      </c>
      <c r="D150" s="110">
        <v>492.70807706063988</v>
      </c>
      <c r="E150" s="110">
        <v>485.81267140203028</v>
      </c>
      <c r="F150" s="110">
        <v>484.55896128228306</v>
      </c>
      <c r="G150" s="110">
        <v>467.6338746656964</v>
      </c>
      <c r="H150" s="110">
        <v>450.70878804910939</v>
      </c>
      <c r="I150" s="110">
        <v>436.91797673189052</v>
      </c>
      <c r="J150" s="110">
        <v>423.7540204745452</v>
      </c>
      <c r="K150" s="110">
        <v>404.32151361846394</v>
      </c>
      <c r="L150" s="110">
        <v>394.29183266048659</v>
      </c>
      <c r="M150" s="110">
        <v>397.42610795985451</v>
      </c>
      <c r="N150" s="110">
        <v>383.00844158276198</v>
      </c>
      <c r="O150" s="110">
        <v>374.23247074453172</v>
      </c>
      <c r="P150" s="110">
        <v>362.32222460693362</v>
      </c>
      <c r="Q150" s="110">
        <v>347.27770316996748</v>
      </c>
      <c r="R150" s="110">
        <v>342.26286269097881</v>
      </c>
      <c r="S150" s="110">
        <v>339.12858739161084</v>
      </c>
      <c r="T150" s="110">
        <v>336.62116715211658</v>
      </c>
      <c r="U150" s="110">
        <v>331.6063266731278</v>
      </c>
      <c r="V150" s="110">
        <v>324.71092101451836</v>
      </c>
      <c r="W150" s="110">
        <v>328.47205137375988</v>
      </c>
      <c r="X150" s="110">
        <v>328.47205137375988</v>
      </c>
      <c r="Y150" s="110">
        <v>323.45721089477121</v>
      </c>
      <c r="Z150" s="110">
        <v>329.09890643363343</v>
      </c>
      <c r="AA150" s="110">
        <v>339.75544245148444</v>
      </c>
      <c r="AB150" s="110">
        <v>337.87487727186374</v>
      </c>
      <c r="AC150" s="110">
        <v>341.00915257123165</v>
      </c>
      <c r="AD150" s="110">
        <v>346.65084811009393</v>
      </c>
      <c r="AE150" s="110">
        <v>351.038833529209</v>
      </c>
      <c r="AF150" s="110">
        <v>351.038833529209</v>
      </c>
      <c r="AG150" s="110">
        <v>351.038833529209</v>
      </c>
      <c r="AH150" s="110">
        <v>353.54625376870337</v>
      </c>
      <c r="AI150" s="110">
        <v>355.42681894832418</v>
      </c>
      <c r="AJ150" s="110">
        <v>464.18810022524013</v>
      </c>
      <c r="AK150" s="110">
        <v>471.50455014122474</v>
      </c>
      <c r="AL150" s="110">
        <v>483.69863333453213</v>
      </c>
      <c r="AM150" s="110">
        <v>494.26683876873204</v>
      </c>
      <c r="AN150" s="110">
        <v>504.83504420293201</v>
      </c>
      <c r="AO150" s="110">
        <v>514.59031075757798</v>
      </c>
      <c r="AP150" s="110">
        <v>521.90676067356242</v>
      </c>
      <c r="AQ150" s="110">
        <v>530.84908834865462</v>
      </c>
      <c r="AR150" s="110">
        <v>550.35962145794667</v>
      </c>
      <c r="AS150" s="110">
        <v>561.74076577170047</v>
      </c>
      <c r="AT150" s="110">
        <v>573.93484896500797</v>
      </c>
      <c r="AU150" s="110">
        <v>589.38068767653078</v>
      </c>
      <c r="AV150" s="110">
        <v>616.2076707018075</v>
      </c>
      <c r="AW150" s="110">
        <v>635.71820381109944</v>
      </c>
      <c r="AX150" s="110">
        <v>675.55220890923749</v>
      </c>
      <c r="AY150" s="110">
        <v>716.19915288692926</v>
      </c>
      <c r="AZ150" s="110">
        <v>737.33556375532896</v>
      </c>
      <c r="BA150" s="110">
        <v>745.46495255086722</v>
      </c>
      <c r="BB150" s="110">
        <v>751.15552470774412</v>
      </c>
      <c r="BC150" s="110">
        <v>743.02613591220575</v>
      </c>
      <c r="BD150" s="110">
        <v>737.33556375532896</v>
      </c>
      <c r="BE150" s="110">
        <v>734.08380823711354</v>
      </c>
      <c r="BF150" s="110">
        <v>743.83907479175969</v>
      </c>
      <c r="BG150" s="110">
        <v>747.90376918952882</v>
      </c>
      <c r="BH150" s="110">
        <v>741.40025815309809</v>
      </c>
      <c r="BI150" s="110">
        <v>751.15552470774412</v>
      </c>
      <c r="BJ150" s="110">
        <v>751.15552470774412</v>
      </c>
      <c r="BK150" s="110">
        <v>737.33556375532896</v>
      </c>
      <c r="BL150" s="110">
        <v>722.70266392335986</v>
      </c>
      <c r="BM150" s="110">
        <v>711.32151960960618</v>
      </c>
      <c r="BN150" s="110">
        <v>695.87568089808337</v>
      </c>
      <c r="BO150" s="110">
        <v>688.5592309820986</v>
      </c>
      <c r="BP150" s="110">
        <v>677.99102554789886</v>
      </c>
      <c r="BQ150" s="110">
        <v>657.66755355905298</v>
      </c>
      <c r="BR150" s="110">
        <v>649.5381647635146</v>
      </c>
      <c r="BS150" s="110">
        <v>638.15702044976092</v>
      </c>
      <c r="BT150" s="110">
        <v>622.71118173823811</v>
      </c>
      <c r="BU150" s="110">
        <v>612.14297630403803</v>
      </c>
      <c r="BV150" s="110">
        <v>605.63946526760753</v>
      </c>
      <c r="BW150" s="110">
        <v>603.20064862894606</v>
      </c>
      <c r="BX150" s="110">
        <v>607.26534302671519</v>
      </c>
      <c r="BY150" s="110">
        <v>620.27236509957663</v>
      </c>
      <c r="BZ150" s="110">
        <v>634.09232605199179</v>
      </c>
      <c r="CA150" s="110">
        <v>637.34408157020709</v>
      </c>
      <c r="CB150" s="110">
        <v>639.78289820886846</v>
      </c>
      <c r="CC150" s="110">
        <v>650.35110364306843</v>
      </c>
      <c r="CD150" s="110">
        <v>654.41579804083767</v>
      </c>
      <c r="CE150" s="110">
        <v>654.41579804083767</v>
      </c>
      <c r="CF150" s="110">
        <v>664.17106459548381</v>
      </c>
      <c r="CG150" s="110">
        <v>671.48751451146825</v>
      </c>
      <c r="CH150" s="110">
        <v>678.8039644274528</v>
      </c>
      <c r="CI150" s="110">
        <v>686.93335322299117</v>
      </c>
      <c r="CJ150" s="110">
        <v>511.15491755274593</v>
      </c>
      <c r="CK150" s="110">
        <v>518.30393737865836</v>
      </c>
      <c r="CL150" s="110">
        <v>521.28269563945537</v>
      </c>
      <c r="CM150" s="110">
        <v>525.45295720457102</v>
      </c>
      <c r="CN150" s="110">
        <v>526.0487088567304</v>
      </c>
      <c r="CO150" s="110">
        <v>529.62321876968656</v>
      </c>
      <c r="CP150" s="110">
        <v>533.19772868264295</v>
      </c>
      <c r="CQ150" s="110">
        <v>540.34674850855549</v>
      </c>
      <c r="CR150" s="110">
        <v>549.28302329094606</v>
      </c>
      <c r="CS150" s="110">
        <v>554.64478816038059</v>
      </c>
      <c r="CT150" s="110">
        <v>557.0277947690181</v>
      </c>
      <c r="CU150" s="110">
        <v>562.3895596384524</v>
      </c>
      <c r="CV150" s="110">
        <v>570.13433111652421</v>
      </c>
      <c r="CW150" s="110">
        <v>580.85786085539303</v>
      </c>
      <c r="CX150" s="110">
        <v>593.96439720289948</v>
      </c>
      <c r="CY150" s="110">
        <v>608.26243685472446</v>
      </c>
      <c r="CZ150" s="110">
        <v>617.79446328927452</v>
      </c>
      <c r="DA150" s="110">
        <v>625.53923476734633</v>
      </c>
      <c r="DB150" s="110">
        <v>622.56047650654955</v>
      </c>
      <c r="DC150" s="110">
        <v>623.15622815870893</v>
      </c>
      <c r="DD150" s="110">
        <v>629.70949633246198</v>
      </c>
      <c r="DE150" s="110">
        <v>626.13498641950571</v>
      </c>
      <c r="DF150" s="110">
        <v>613.62420172415887</v>
      </c>
      <c r="DG150" s="110">
        <v>610.04969181120271</v>
      </c>
      <c r="DH150" s="110">
        <v>610.04969181120271</v>
      </c>
      <c r="DI150" s="110">
        <v>603.49642363744931</v>
      </c>
      <c r="DJ150" s="110">
        <v>601.11341702881202</v>
      </c>
      <c r="DK150" s="110">
        <v>601.11341702881202</v>
      </c>
      <c r="DL150" s="110">
        <v>610.64544346336197</v>
      </c>
      <c r="DM150" s="110">
        <v>608.85818850688383</v>
      </c>
      <c r="DN150" s="110">
        <v>604.0921752896088</v>
      </c>
      <c r="DO150" s="110">
        <v>608.26243685472446</v>
      </c>
      <c r="DP150" s="110">
        <v>613.0284500719996</v>
      </c>
      <c r="DQ150" s="110">
        <v>639.83727441917142</v>
      </c>
      <c r="DR150" s="110">
        <v>657.70982398395267</v>
      </c>
      <c r="DS150" s="110">
        <v>658.90132728827166</v>
      </c>
      <c r="DT150" s="110">
        <v>661.88008554906844</v>
      </c>
      <c r="DU150" s="110">
        <v>662.47583720122782</v>
      </c>
      <c r="DV150" s="110">
        <v>668.43335372282161</v>
      </c>
      <c r="DW150" s="110">
        <v>669.62485702714025</v>
      </c>
      <c r="DX150" s="110">
        <v>661.28433389690906</v>
      </c>
      <c r="DY150" s="110">
        <v>657.11407233179341</v>
      </c>
      <c r="DZ150" s="110">
        <v>654.13531407099663</v>
      </c>
      <c r="EA150" s="110">
        <v>647.58204589724335</v>
      </c>
      <c r="EB150" s="110">
        <v>638.64577111485278</v>
      </c>
    </row>
    <row r="151" spans="1:132" x14ac:dyDescent="0.35">
      <c r="A151" s="110" t="s">
        <v>165</v>
      </c>
      <c r="B151" s="111"/>
      <c r="C151" s="110">
        <v>136.08453481619335</v>
      </c>
      <c r="D151" s="110">
        <v>134.37493010744723</v>
      </c>
      <c r="E151" s="110">
        <v>132.49436492782644</v>
      </c>
      <c r="F151" s="110">
        <v>132.1524439860772</v>
      </c>
      <c r="G151" s="110">
        <v>127.53651127246262</v>
      </c>
      <c r="H151" s="110">
        <v>122.92057855884801</v>
      </c>
      <c r="I151" s="110">
        <v>119.15944819960649</v>
      </c>
      <c r="J151" s="110">
        <v>115.56927831123957</v>
      </c>
      <c r="K151" s="110">
        <v>110.26950371412653</v>
      </c>
      <c r="L151" s="110">
        <v>107.53413618013269</v>
      </c>
      <c r="M151" s="110">
        <v>108.38893853450577</v>
      </c>
      <c r="N151" s="110">
        <v>104.45684770438962</v>
      </c>
      <c r="O151" s="110">
        <v>102.063401112145</v>
      </c>
      <c r="P151" s="110">
        <v>98.815152165527323</v>
      </c>
      <c r="Q151" s="110">
        <v>94.712100864536581</v>
      </c>
      <c r="R151" s="110">
        <v>93.344417097539662</v>
      </c>
      <c r="S151" s="110">
        <v>92.489614743166584</v>
      </c>
      <c r="T151" s="110">
        <v>91.805772859668139</v>
      </c>
      <c r="U151" s="110">
        <v>90.43808909267122</v>
      </c>
      <c r="V151" s="110">
        <v>88.55752391305046</v>
      </c>
      <c r="W151" s="110">
        <v>89.583286738298142</v>
      </c>
      <c r="X151" s="110">
        <v>89.583286738298142</v>
      </c>
      <c r="Y151" s="110">
        <v>88.215602971301237</v>
      </c>
      <c r="Z151" s="110">
        <v>89.754247209172746</v>
      </c>
      <c r="AA151" s="110">
        <v>92.660575214041216</v>
      </c>
      <c r="AB151" s="110">
        <v>92.147693801417375</v>
      </c>
      <c r="AC151" s="110">
        <v>93.002496155790453</v>
      </c>
      <c r="AD151" s="110">
        <v>94.541140393661962</v>
      </c>
      <c r="AE151" s="110">
        <v>95.737863689784263</v>
      </c>
      <c r="AF151" s="110">
        <v>95.737863689784263</v>
      </c>
      <c r="AG151" s="110">
        <v>95.737863689784263</v>
      </c>
      <c r="AH151" s="110">
        <v>96.421705573282736</v>
      </c>
      <c r="AI151" s="110">
        <v>96.934586985906577</v>
      </c>
      <c r="AJ151" s="110">
        <v>126.59675460688366</v>
      </c>
      <c r="AK151" s="110">
        <v>128.5921500385158</v>
      </c>
      <c r="AL151" s="110">
        <v>131.91780909123605</v>
      </c>
      <c r="AM151" s="110">
        <v>134.80004693692692</v>
      </c>
      <c r="AN151" s="110">
        <v>137.68228478261781</v>
      </c>
      <c r="AO151" s="110">
        <v>140.34281202479397</v>
      </c>
      <c r="AP151" s="110">
        <v>142.33820745642612</v>
      </c>
      <c r="AQ151" s="110">
        <v>144.7770240950876</v>
      </c>
      <c r="AR151" s="110">
        <v>150.09807857944</v>
      </c>
      <c r="AS151" s="110">
        <v>153.20202702864557</v>
      </c>
      <c r="AT151" s="110">
        <v>156.5276860813658</v>
      </c>
      <c r="AU151" s="110">
        <v>160.74018754814475</v>
      </c>
      <c r="AV151" s="110">
        <v>168.05663746412927</v>
      </c>
      <c r="AW151" s="110">
        <v>173.37769194848164</v>
      </c>
      <c r="AX151" s="110">
        <v>184.2415115207011</v>
      </c>
      <c r="AY151" s="110">
        <v>195.3270416964352</v>
      </c>
      <c r="AZ151" s="110">
        <v>201.09151738781694</v>
      </c>
      <c r="BA151" s="110">
        <v>203.30862342296379</v>
      </c>
      <c r="BB151" s="110">
        <v>204.86059764756652</v>
      </c>
      <c r="BC151" s="110">
        <v>202.64349161241975</v>
      </c>
      <c r="BD151" s="110">
        <v>201.09151738781694</v>
      </c>
      <c r="BE151" s="110">
        <v>200.20467497375819</v>
      </c>
      <c r="BF151" s="110">
        <v>202.86520221593437</v>
      </c>
      <c r="BG151" s="110">
        <v>203.97375523350786</v>
      </c>
      <c r="BH151" s="110">
        <v>202.20007040539036</v>
      </c>
      <c r="BI151" s="110">
        <v>204.86059764756652</v>
      </c>
      <c r="BJ151" s="110">
        <v>204.86059764756652</v>
      </c>
      <c r="BK151" s="110">
        <v>201.09151738781694</v>
      </c>
      <c r="BL151" s="110">
        <v>197.10072652455264</v>
      </c>
      <c r="BM151" s="110">
        <v>193.99677807534712</v>
      </c>
      <c r="BN151" s="110">
        <v>189.78427660856815</v>
      </c>
      <c r="BO151" s="110">
        <v>187.788881176936</v>
      </c>
      <c r="BP151" s="110">
        <v>184.90664333124514</v>
      </c>
      <c r="BQ151" s="110">
        <v>179.36387824337805</v>
      </c>
      <c r="BR151" s="110">
        <v>177.14677220823123</v>
      </c>
      <c r="BS151" s="110">
        <v>174.04282375902568</v>
      </c>
      <c r="BT151" s="110">
        <v>169.83032229224671</v>
      </c>
      <c r="BU151" s="110">
        <v>166.94808444655584</v>
      </c>
      <c r="BV151" s="110">
        <v>165.1743996184384</v>
      </c>
      <c r="BW151" s="110">
        <v>164.50926780789436</v>
      </c>
      <c r="BX151" s="110">
        <v>165.61782082546779</v>
      </c>
      <c r="BY151" s="110">
        <v>169.16519048170269</v>
      </c>
      <c r="BZ151" s="110">
        <v>172.93427074145228</v>
      </c>
      <c r="CA151" s="110">
        <v>173.82111315551103</v>
      </c>
      <c r="CB151" s="110">
        <v>174.48624496605504</v>
      </c>
      <c r="CC151" s="110">
        <v>177.36848281174593</v>
      </c>
      <c r="CD151" s="110">
        <v>178.47703582931936</v>
      </c>
      <c r="CE151" s="110">
        <v>178.47703582931936</v>
      </c>
      <c r="CF151" s="110">
        <v>181.13756307149552</v>
      </c>
      <c r="CG151" s="110">
        <v>183.1329585031277</v>
      </c>
      <c r="CH151" s="110">
        <v>185.12835393475984</v>
      </c>
      <c r="CI151" s="110">
        <v>187.34545996990664</v>
      </c>
      <c r="CJ151" s="110">
        <v>139.40588660529434</v>
      </c>
      <c r="CK151" s="110">
        <v>141.35561928508864</v>
      </c>
      <c r="CL151" s="110">
        <v>142.16800790166963</v>
      </c>
      <c r="CM151" s="110">
        <v>143.30535196488296</v>
      </c>
      <c r="CN151" s="110">
        <v>143.46782968819915</v>
      </c>
      <c r="CO151" s="110">
        <v>144.44269602809632</v>
      </c>
      <c r="CP151" s="110">
        <v>145.4175623679935</v>
      </c>
      <c r="CQ151" s="110">
        <v>147.36729504778782</v>
      </c>
      <c r="CR151" s="110">
        <v>149.80446089753073</v>
      </c>
      <c r="CS151" s="110">
        <v>151.26676040737647</v>
      </c>
      <c r="CT151" s="110">
        <v>151.91667130064124</v>
      </c>
      <c r="CU151" s="110">
        <v>153.378970810487</v>
      </c>
      <c r="CV151" s="110">
        <v>155.49118121359749</v>
      </c>
      <c r="CW151" s="110">
        <v>158.41578023328901</v>
      </c>
      <c r="CX151" s="110">
        <v>161.99029014624529</v>
      </c>
      <c r="CY151" s="110">
        <v>165.88975550583393</v>
      </c>
      <c r="CZ151" s="110">
        <v>168.48939907889303</v>
      </c>
      <c r="DA151" s="110">
        <v>170.60160948200354</v>
      </c>
      <c r="DB151" s="110">
        <v>169.78922086542261</v>
      </c>
      <c r="DC151" s="110">
        <v>169.95169858873876</v>
      </c>
      <c r="DD151" s="110">
        <v>171.7389535452169</v>
      </c>
      <c r="DE151" s="110">
        <v>170.76408720531973</v>
      </c>
      <c r="DF151" s="110">
        <v>167.3520550156797</v>
      </c>
      <c r="DG151" s="110">
        <v>166.37718867578252</v>
      </c>
      <c r="DH151" s="110">
        <v>166.37718867578252</v>
      </c>
      <c r="DI151" s="110">
        <v>164.58993371930436</v>
      </c>
      <c r="DJ151" s="110">
        <v>163.94002282603958</v>
      </c>
      <c r="DK151" s="110">
        <v>163.94002282603958</v>
      </c>
      <c r="DL151" s="110">
        <v>166.53966639909871</v>
      </c>
      <c r="DM151" s="110">
        <v>166.05223322915012</v>
      </c>
      <c r="DN151" s="110">
        <v>164.75241144262054</v>
      </c>
      <c r="DO151" s="110">
        <v>165.88975550583393</v>
      </c>
      <c r="DP151" s="110">
        <v>167.18957729236348</v>
      </c>
      <c r="DQ151" s="110">
        <v>174.50107484159221</v>
      </c>
      <c r="DR151" s="110">
        <v>179.37540654107804</v>
      </c>
      <c r="DS151" s="110">
        <v>179.70036198771041</v>
      </c>
      <c r="DT151" s="110">
        <v>180.51275060429137</v>
      </c>
      <c r="DU151" s="110">
        <v>180.67522832760756</v>
      </c>
      <c r="DV151" s="110">
        <v>182.30000556076951</v>
      </c>
      <c r="DW151" s="110">
        <v>182.62496100740188</v>
      </c>
      <c r="DX151" s="110">
        <v>180.35027288097521</v>
      </c>
      <c r="DY151" s="110">
        <v>179.21292881776182</v>
      </c>
      <c r="DZ151" s="110">
        <v>178.40054020118083</v>
      </c>
      <c r="EA151" s="110">
        <v>176.61328524470272</v>
      </c>
      <c r="EB151" s="110">
        <v>174.17611939495984</v>
      </c>
    </row>
    <row r="152" spans="1:132" x14ac:dyDescent="0.35">
      <c r="A152" s="112" t="s">
        <v>166</v>
      </c>
      <c r="B152" s="113"/>
      <c r="C152" s="112">
        <v>33.394278644174754</v>
      </c>
      <c r="D152" s="112">
        <v>32.824410407926038</v>
      </c>
      <c r="E152" s="112">
        <v>32.197555348052447</v>
      </c>
      <c r="F152" s="112">
        <v>32.083581700802704</v>
      </c>
      <c r="G152" s="112">
        <v>30.544937462931173</v>
      </c>
      <c r="H152" s="112">
        <v>29.00629322505964</v>
      </c>
      <c r="I152" s="112">
        <v>27.752583105312464</v>
      </c>
      <c r="J152" s="112">
        <v>26.55585980919016</v>
      </c>
      <c r="K152" s="112">
        <v>24.78926827681914</v>
      </c>
      <c r="L152" s="112">
        <v>23.877479098821198</v>
      </c>
      <c r="M152" s="112">
        <v>24.162413216945556</v>
      </c>
      <c r="N152" s="112">
        <v>22.851716273573508</v>
      </c>
      <c r="O152" s="112">
        <v>22.053900742825306</v>
      </c>
      <c r="P152" s="112">
        <v>20.971151093952745</v>
      </c>
      <c r="Q152" s="112">
        <v>19.603467326955826</v>
      </c>
      <c r="R152" s="112">
        <v>19.147572737956857</v>
      </c>
      <c r="S152" s="112">
        <v>18.862638619832495</v>
      </c>
      <c r="T152" s="112">
        <v>18.634691325333016</v>
      </c>
      <c r="U152" s="112">
        <v>18.178796736334039</v>
      </c>
      <c r="V152" s="112">
        <v>17.551941676460451</v>
      </c>
      <c r="W152" s="112">
        <v>17.893862618209681</v>
      </c>
      <c r="X152" s="112">
        <v>17.893862618209681</v>
      </c>
      <c r="Y152" s="112">
        <v>17.437968029210712</v>
      </c>
      <c r="Z152" s="112">
        <v>17.950849441834553</v>
      </c>
      <c r="AA152" s="112">
        <v>18.91962544345737</v>
      </c>
      <c r="AB152" s="112">
        <v>18.748664972582755</v>
      </c>
      <c r="AC152" s="112">
        <v>19.033599090707117</v>
      </c>
      <c r="AD152" s="112">
        <v>19.546480503330955</v>
      </c>
      <c r="AE152" s="112">
        <v>19.945388268705056</v>
      </c>
      <c r="AF152" s="112">
        <v>19.945388268705056</v>
      </c>
      <c r="AG152" s="112">
        <v>19.945388268705056</v>
      </c>
      <c r="AH152" s="112">
        <v>20.173335563204542</v>
      </c>
      <c r="AI152" s="112">
        <v>20.344296034079161</v>
      </c>
      <c r="AJ152" s="112">
        <v>26.679175956266789</v>
      </c>
      <c r="AK152" s="112">
        <v>27.344307766810836</v>
      </c>
      <c r="AL152" s="112">
        <v>28.452860784384246</v>
      </c>
      <c r="AM152" s="112">
        <v>29.413606732947869</v>
      </c>
      <c r="AN152" s="112">
        <v>30.374352681511496</v>
      </c>
      <c r="AO152" s="112">
        <v>31.261195095570219</v>
      </c>
      <c r="AP152" s="112">
        <v>31.926326906114273</v>
      </c>
      <c r="AQ152" s="112">
        <v>32.739265785668096</v>
      </c>
      <c r="AR152" s="112">
        <v>34.512950613785563</v>
      </c>
      <c r="AS152" s="112">
        <v>35.547600096854083</v>
      </c>
      <c r="AT152" s="112">
        <v>36.656153114427497</v>
      </c>
      <c r="AU152" s="112">
        <v>38.060320270020483</v>
      </c>
      <c r="AV152" s="112">
        <v>40.49913690868199</v>
      </c>
      <c r="AW152" s="112">
        <v>42.272821736799457</v>
      </c>
      <c r="AX152" s="112">
        <v>45.894094927539264</v>
      </c>
      <c r="AY152" s="112">
        <v>49.589271652783971</v>
      </c>
      <c r="AZ152" s="112">
        <v>51.510763549911218</v>
      </c>
      <c r="BA152" s="112">
        <v>52.249798894960158</v>
      </c>
      <c r="BB152" s="112">
        <v>52.767123636494425</v>
      </c>
      <c r="BC152" s="112">
        <v>52.028088291445478</v>
      </c>
      <c r="BD152" s="112">
        <v>51.510763549911218</v>
      </c>
      <c r="BE152" s="112">
        <v>51.21514941189163</v>
      </c>
      <c r="BF152" s="112">
        <v>52.101991825950364</v>
      </c>
      <c r="BG152" s="112">
        <v>52.471509498474838</v>
      </c>
      <c r="BH152" s="112">
        <v>51.880281222435691</v>
      </c>
      <c r="BI152" s="112">
        <v>52.767123636494425</v>
      </c>
      <c r="BJ152" s="112">
        <v>52.767123636494425</v>
      </c>
      <c r="BK152" s="112">
        <v>51.510763549911218</v>
      </c>
      <c r="BL152" s="112">
        <v>50.180499928823117</v>
      </c>
      <c r="BM152" s="112">
        <v>49.145850445754611</v>
      </c>
      <c r="BN152" s="112">
        <v>47.741683290161617</v>
      </c>
      <c r="BO152" s="112">
        <v>47.076551479617564</v>
      </c>
      <c r="BP152" s="112">
        <v>46.115805531053937</v>
      </c>
      <c r="BQ152" s="112">
        <v>44.268217168431583</v>
      </c>
      <c r="BR152" s="112">
        <v>43.529181823382643</v>
      </c>
      <c r="BS152" s="112">
        <v>42.49453234031413</v>
      </c>
      <c r="BT152" s="112">
        <v>41.090365184721144</v>
      </c>
      <c r="BU152" s="112">
        <v>40.129619236157517</v>
      </c>
      <c r="BV152" s="112">
        <v>39.53839096011837</v>
      </c>
      <c r="BW152" s="112">
        <v>39.316680356603676</v>
      </c>
      <c r="BX152" s="112">
        <v>39.686198029128157</v>
      </c>
      <c r="BY152" s="112">
        <v>40.868654581206457</v>
      </c>
      <c r="BZ152" s="112">
        <v>42.125014667789657</v>
      </c>
      <c r="CA152" s="112">
        <v>42.420628805809244</v>
      </c>
      <c r="CB152" s="112">
        <v>42.642339409323917</v>
      </c>
      <c r="CC152" s="112">
        <v>43.603085357887551</v>
      </c>
      <c r="CD152" s="112">
        <v>43.97260303041201</v>
      </c>
      <c r="CE152" s="112">
        <v>43.97260303041201</v>
      </c>
      <c r="CF152" s="112">
        <v>44.859445444470744</v>
      </c>
      <c r="CG152" s="112">
        <v>45.52457725501479</v>
      </c>
      <c r="CH152" s="112">
        <v>46.189709065558837</v>
      </c>
      <c r="CI152" s="112">
        <v>46.928744410607777</v>
      </c>
      <c r="CJ152" s="112">
        <v>35.095188236297872</v>
      </c>
      <c r="CK152" s="112">
        <v>35.745099129562647</v>
      </c>
      <c r="CL152" s="112">
        <v>36.015895335089645</v>
      </c>
      <c r="CM152" s="112">
        <v>36.395010022827421</v>
      </c>
      <c r="CN152" s="112">
        <v>36.449169263932824</v>
      </c>
      <c r="CO152" s="112">
        <v>36.774124710565211</v>
      </c>
      <c r="CP152" s="112">
        <v>37.099080157197598</v>
      </c>
      <c r="CQ152" s="112">
        <v>37.748991050462372</v>
      </c>
      <c r="CR152" s="112">
        <v>38.56137966704334</v>
      </c>
      <c r="CS152" s="112">
        <v>39.048812836991921</v>
      </c>
      <c r="CT152" s="112">
        <v>39.265449801413517</v>
      </c>
      <c r="CU152" s="112">
        <v>39.752882971362105</v>
      </c>
      <c r="CV152" s="112">
        <v>40.456953105732268</v>
      </c>
      <c r="CW152" s="112">
        <v>41.431819445629444</v>
      </c>
      <c r="CX152" s="112">
        <v>42.623322749948187</v>
      </c>
      <c r="CY152" s="112">
        <v>43.923144536477736</v>
      </c>
      <c r="CZ152" s="112">
        <v>44.789692394164113</v>
      </c>
      <c r="DA152" s="112">
        <v>45.493762528534276</v>
      </c>
      <c r="DB152" s="112">
        <v>45.222966323007299</v>
      </c>
      <c r="DC152" s="112">
        <v>45.277125564112694</v>
      </c>
      <c r="DD152" s="112">
        <v>45.872877216272066</v>
      </c>
      <c r="DE152" s="112">
        <v>45.547921769639686</v>
      </c>
      <c r="DF152" s="112">
        <v>44.410577706426324</v>
      </c>
      <c r="DG152" s="112">
        <v>44.085622259793936</v>
      </c>
      <c r="DH152" s="112">
        <v>44.085622259793936</v>
      </c>
      <c r="DI152" s="112">
        <v>43.48987060763455</v>
      </c>
      <c r="DJ152" s="112">
        <v>43.273233643212961</v>
      </c>
      <c r="DK152" s="112">
        <v>43.273233643212961</v>
      </c>
      <c r="DL152" s="112">
        <v>44.139781500899332</v>
      </c>
      <c r="DM152" s="112">
        <v>43.977303777583145</v>
      </c>
      <c r="DN152" s="112">
        <v>43.54402984873996</v>
      </c>
      <c r="DO152" s="112">
        <v>43.923144536477736</v>
      </c>
      <c r="DP152" s="112">
        <v>44.356418465320914</v>
      </c>
      <c r="DQ152" s="112">
        <v>46.793584315063839</v>
      </c>
      <c r="DR152" s="112">
        <v>48.418361548225768</v>
      </c>
      <c r="DS152" s="112">
        <v>48.526680030436566</v>
      </c>
      <c r="DT152" s="112">
        <v>48.797476235963551</v>
      </c>
      <c r="DU152" s="112">
        <v>48.85163547706896</v>
      </c>
      <c r="DV152" s="112">
        <v>49.393227888122937</v>
      </c>
      <c r="DW152" s="112">
        <v>49.501546370333735</v>
      </c>
      <c r="DX152" s="112">
        <v>48.743316994858162</v>
      </c>
      <c r="DY152" s="112">
        <v>48.364202307120372</v>
      </c>
      <c r="DZ152" s="112">
        <v>48.093406101593388</v>
      </c>
      <c r="EA152" s="112">
        <v>47.497654449434002</v>
      </c>
      <c r="EB152" s="112">
        <v>46.685265832853027</v>
      </c>
    </row>
    <row r="153" spans="1:132" x14ac:dyDescent="0.35">
      <c r="A153" s="112" t="s">
        <v>167</v>
      </c>
      <c r="B153" s="113"/>
      <c r="C153" s="112">
        <v>0</v>
      </c>
      <c r="D153" s="112">
        <v>0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12">
        <v>0</v>
      </c>
      <c r="Q153" s="112">
        <v>0</v>
      </c>
      <c r="R153" s="112">
        <v>0</v>
      </c>
      <c r="S153" s="112">
        <v>0</v>
      </c>
      <c r="T153" s="112">
        <v>0</v>
      </c>
      <c r="U153" s="112">
        <v>0</v>
      </c>
      <c r="V153" s="112">
        <v>0</v>
      </c>
      <c r="W153" s="112">
        <v>0</v>
      </c>
      <c r="X153" s="112">
        <v>0</v>
      </c>
      <c r="Y153" s="112">
        <v>0</v>
      </c>
      <c r="Z153" s="112">
        <v>0</v>
      </c>
      <c r="AA153" s="112">
        <v>0</v>
      </c>
      <c r="AB153" s="112">
        <v>0</v>
      </c>
      <c r="AC153" s="112">
        <v>0</v>
      </c>
      <c r="AD153" s="112">
        <v>0</v>
      </c>
      <c r="AE153" s="112">
        <v>0</v>
      </c>
      <c r="AF153" s="112">
        <v>0</v>
      </c>
      <c r="AG153" s="112">
        <v>0</v>
      </c>
      <c r="AH153" s="112">
        <v>0</v>
      </c>
      <c r="AI153" s="112">
        <v>0</v>
      </c>
      <c r="AJ153" s="112">
        <v>0</v>
      </c>
      <c r="AK153" s="112">
        <v>0</v>
      </c>
      <c r="AL153" s="112">
        <v>0</v>
      </c>
      <c r="AM153" s="112">
        <v>0</v>
      </c>
      <c r="AN153" s="112">
        <v>0</v>
      </c>
      <c r="AO153" s="112">
        <v>0</v>
      </c>
      <c r="AP153" s="112">
        <v>0</v>
      </c>
      <c r="AQ153" s="112">
        <v>0</v>
      </c>
      <c r="AR153" s="112">
        <v>0</v>
      </c>
      <c r="AS153" s="112">
        <v>0</v>
      </c>
      <c r="AT153" s="112">
        <v>0</v>
      </c>
      <c r="AU153" s="112">
        <v>0</v>
      </c>
      <c r="AV153" s="112">
        <v>0</v>
      </c>
      <c r="AW153" s="112">
        <v>0</v>
      </c>
      <c r="AX153" s="112">
        <v>0</v>
      </c>
      <c r="AY153" s="112">
        <v>0</v>
      </c>
      <c r="AZ153" s="112">
        <v>0</v>
      </c>
      <c r="BA153" s="112">
        <v>0</v>
      </c>
      <c r="BB153" s="112">
        <v>0</v>
      </c>
      <c r="BC153" s="112">
        <v>0</v>
      </c>
      <c r="BD153" s="112">
        <v>0</v>
      </c>
      <c r="BE153" s="112">
        <v>0</v>
      </c>
      <c r="BF153" s="112">
        <v>0</v>
      </c>
      <c r="BG153" s="112">
        <v>0</v>
      </c>
      <c r="BH153" s="112">
        <v>0</v>
      </c>
      <c r="BI153" s="112">
        <v>0</v>
      </c>
      <c r="BJ153" s="112">
        <v>0</v>
      </c>
      <c r="BK153" s="112">
        <v>0</v>
      </c>
      <c r="BL153" s="112">
        <v>0</v>
      </c>
      <c r="BM153" s="112">
        <v>0</v>
      </c>
      <c r="BN153" s="112">
        <v>0</v>
      </c>
      <c r="BO153" s="112">
        <v>0</v>
      </c>
      <c r="BP153" s="112">
        <v>0</v>
      </c>
      <c r="BQ153" s="112">
        <v>0</v>
      </c>
      <c r="BR153" s="112">
        <v>0</v>
      </c>
      <c r="BS153" s="112">
        <v>0</v>
      </c>
      <c r="BT153" s="112">
        <v>0</v>
      </c>
      <c r="BU153" s="112">
        <v>0</v>
      </c>
      <c r="BV153" s="112">
        <v>0</v>
      </c>
      <c r="BW153" s="112">
        <v>0</v>
      </c>
      <c r="BX153" s="112">
        <v>0</v>
      </c>
      <c r="BY153" s="112">
        <v>0</v>
      </c>
      <c r="BZ153" s="112">
        <v>0</v>
      </c>
      <c r="CA153" s="112">
        <v>0</v>
      </c>
      <c r="CB153" s="112">
        <v>0</v>
      </c>
      <c r="CC153" s="112">
        <v>0</v>
      </c>
      <c r="CD153" s="112">
        <v>0</v>
      </c>
      <c r="CE153" s="112">
        <v>0</v>
      </c>
      <c r="CF153" s="112">
        <v>0</v>
      </c>
      <c r="CG153" s="112">
        <v>0</v>
      </c>
      <c r="CH153" s="112">
        <v>0</v>
      </c>
      <c r="CI153" s="112">
        <v>0</v>
      </c>
      <c r="CJ153" s="112">
        <v>0</v>
      </c>
      <c r="CK153" s="112">
        <v>0</v>
      </c>
      <c r="CL153" s="112">
        <v>0</v>
      </c>
      <c r="CM153" s="112">
        <v>0</v>
      </c>
      <c r="CN153" s="112">
        <v>0</v>
      </c>
      <c r="CO153" s="112">
        <v>0</v>
      </c>
      <c r="CP153" s="112">
        <v>0</v>
      </c>
      <c r="CQ153" s="112">
        <v>0</v>
      </c>
      <c r="CR153" s="112">
        <v>0</v>
      </c>
      <c r="CS153" s="112">
        <v>0</v>
      </c>
      <c r="CT153" s="112">
        <v>0</v>
      </c>
      <c r="CU153" s="112">
        <v>0</v>
      </c>
      <c r="CV153" s="112">
        <v>0</v>
      </c>
      <c r="CW153" s="112">
        <v>0</v>
      </c>
      <c r="CX153" s="112">
        <v>0</v>
      </c>
      <c r="CY153" s="112">
        <v>0</v>
      </c>
      <c r="CZ153" s="112">
        <v>0</v>
      </c>
      <c r="DA153" s="112">
        <v>0</v>
      </c>
      <c r="DB153" s="112">
        <v>0</v>
      </c>
      <c r="DC153" s="112">
        <v>0</v>
      </c>
      <c r="DD153" s="112">
        <v>0</v>
      </c>
      <c r="DE153" s="112">
        <v>0</v>
      </c>
      <c r="DF153" s="112">
        <v>0</v>
      </c>
      <c r="DG153" s="112">
        <v>0</v>
      </c>
      <c r="DH153" s="112">
        <v>0</v>
      </c>
      <c r="DI153" s="112">
        <v>0</v>
      </c>
      <c r="DJ153" s="112">
        <v>0</v>
      </c>
      <c r="DK153" s="112">
        <v>0</v>
      </c>
      <c r="DL153" s="112">
        <v>0</v>
      </c>
      <c r="DM153" s="112">
        <v>0</v>
      </c>
      <c r="DN153" s="112">
        <v>0</v>
      </c>
      <c r="DO153" s="112">
        <v>0</v>
      </c>
      <c r="DP153" s="112">
        <v>0</v>
      </c>
      <c r="DQ153" s="112">
        <v>0</v>
      </c>
      <c r="DR153" s="112">
        <v>0</v>
      </c>
      <c r="DS153" s="112">
        <v>0</v>
      </c>
      <c r="DT153" s="112">
        <v>0</v>
      </c>
      <c r="DU153" s="112">
        <v>0</v>
      </c>
      <c r="DV153" s="112">
        <v>0</v>
      </c>
      <c r="DW153" s="112">
        <v>0</v>
      </c>
      <c r="DX153" s="112">
        <v>0</v>
      </c>
      <c r="DY153" s="112">
        <v>0</v>
      </c>
      <c r="DZ153" s="112">
        <v>0</v>
      </c>
      <c r="EA153" s="112">
        <v>0</v>
      </c>
      <c r="EB153" s="112">
        <v>0</v>
      </c>
    </row>
    <row r="154" spans="1:132" x14ac:dyDescent="0.35">
      <c r="A154" s="112" t="s">
        <v>168</v>
      </c>
      <c r="B154" s="113"/>
      <c r="C154" s="112">
        <v>133.57711457669902</v>
      </c>
      <c r="D154" s="112">
        <v>131.29764163170415</v>
      </c>
      <c r="E154" s="112">
        <v>128.79022139220979</v>
      </c>
      <c r="F154" s="112">
        <v>128.33432680321081</v>
      </c>
      <c r="G154" s="112">
        <v>122.17974985172469</v>
      </c>
      <c r="H154" s="112">
        <v>116.02517290023856</v>
      </c>
      <c r="I154" s="112">
        <v>111.01033242124986</v>
      </c>
      <c r="J154" s="112">
        <v>106.22343923676064</v>
      </c>
      <c r="K154" s="112">
        <v>99.15707310727656</v>
      </c>
      <c r="L154" s="112">
        <v>95.50991639528479</v>
      </c>
      <c r="M154" s="112">
        <v>96.649652867782223</v>
      </c>
      <c r="N154" s="112">
        <v>91.406865094294034</v>
      </c>
      <c r="O154" s="112">
        <v>88.215602971301223</v>
      </c>
      <c r="P154" s="112">
        <v>83.88460437581098</v>
      </c>
      <c r="Q154" s="112">
        <v>78.413869307823305</v>
      </c>
      <c r="R154" s="112">
        <v>76.590290951827427</v>
      </c>
      <c r="S154" s="112">
        <v>75.45055447932998</v>
      </c>
      <c r="T154" s="112">
        <v>74.538765301332063</v>
      </c>
      <c r="U154" s="112">
        <v>72.715186945336157</v>
      </c>
      <c r="V154" s="112">
        <v>70.207766705841806</v>
      </c>
      <c r="W154" s="112">
        <v>71.575450472838725</v>
      </c>
      <c r="X154" s="112">
        <v>71.575450472838725</v>
      </c>
      <c r="Y154" s="112">
        <v>69.751872116842847</v>
      </c>
      <c r="Z154" s="112">
        <v>71.803397767338211</v>
      </c>
      <c r="AA154" s="112">
        <v>75.678501773829481</v>
      </c>
      <c r="AB154" s="112">
        <v>74.994659890331022</v>
      </c>
      <c r="AC154" s="112">
        <v>76.134396362828468</v>
      </c>
      <c r="AD154" s="112">
        <v>78.185922013323818</v>
      </c>
      <c r="AE154" s="112">
        <v>79.781553074820224</v>
      </c>
      <c r="AF154" s="112">
        <v>79.781553074820224</v>
      </c>
      <c r="AG154" s="112">
        <v>79.781553074820224</v>
      </c>
      <c r="AH154" s="112">
        <v>80.693342252818169</v>
      </c>
      <c r="AI154" s="112">
        <v>81.377184136316643</v>
      </c>
      <c r="AJ154" s="112">
        <v>106.71670382506716</v>
      </c>
      <c r="AK154" s="112">
        <v>109.37723106724334</v>
      </c>
      <c r="AL154" s="112">
        <v>113.81144313753698</v>
      </c>
      <c r="AM154" s="112">
        <v>117.65442693179148</v>
      </c>
      <c r="AN154" s="112">
        <v>121.49741072604598</v>
      </c>
      <c r="AO154" s="112">
        <v>125.04478038228088</v>
      </c>
      <c r="AP154" s="112">
        <v>127.70530762445709</v>
      </c>
      <c r="AQ154" s="112">
        <v>130.95706314267238</v>
      </c>
      <c r="AR154" s="112">
        <v>138.05180245514225</v>
      </c>
      <c r="AS154" s="112">
        <v>142.19040038741633</v>
      </c>
      <c r="AT154" s="112">
        <v>146.62461245770999</v>
      </c>
      <c r="AU154" s="112">
        <v>152.24128108008193</v>
      </c>
      <c r="AV154" s="112">
        <v>161.99654763472796</v>
      </c>
      <c r="AW154" s="112">
        <v>169.09128694719783</v>
      </c>
      <c r="AX154" s="112">
        <v>183.57637971015706</v>
      </c>
      <c r="AY154" s="112">
        <v>198.35708661113588</v>
      </c>
      <c r="AZ154" s="112">
        <v>206.04305419964487</v>
      </c>
      <c r="BA154" s="112">
        <v>208.99919557984063</v>
      </c>
      <c r="BB154" s="112">
        <v>211.0684945459777</v>
      </c>
      <c r="BC154" s="112">
        <v>208.11235316578191</v>
      </c>
      <c r="BD154" s="112">
        <v>206.04305419964487</v>
      </c>
      <c r="BE154" s="112">
        <v>204.86059764756652</v>
      </c>
      <c r="BF154" s="112">
        <v>208.40796730380146</v>
      </c>
      <c r="BG154" s="112">
        <v>209.88603799389935</v>
      </c>
      <c r="BH154" s="112">
        <v>207.52112488974277</v>
      </c>
      <c r="BI154" s="112">
        <v>211.0684945459777</v>
      </c>
      <c r="BJ154" s="112">
        <v>211.0684945459777</v>
      </c>
      <c r="BK154" s="112">
        <v>206.04305419964487</v>
      </c>
      <c r="BL154" s="112">
        <v>200.72199971529247</v>
      </c>
      <c r="BM154" s="112">
        <v>196.58340178301845</v>
      </c>
      <c r="BN154" s="112">
        <v>190.96673316064647</v>
      </c>
      <c r="BO154" s="112">
        <v>188.30620591847025</v>
      </c>
      <c r="BP154" s="112">
        <v>184.46322212421575</v>
      </c>
      <c r="BQ154" s="112">
        <v>177.07286867372633</v>
      </c>
      <c r="BR154" s="112">
        <v>174.11672729353057</v>
      </c>
      <c r="BS154" s="112">
        <v>169.97812936125652</v>
      </c>
      <c r="BT154" s="112">
        <v>164.36146073888457</v>
      </c>
      <c r="BU154" s="112">
        <v>160.51847694463007</v>
      </c>
      <c r="BV154" s="112">
        <v>158.15356384047348</v>
      </c>
      <c r="BW154" s="112">
        <v>157.2667214264147</v>
      </c>
      <c r="BX154" s="112">
        <v>158.74479211651263</v>
      </c>
      <c r="BY154" s="112">
        <v>163.47461832482583</v>
      </c>
      <c r="BZ154" s="112">
        <v>168.50005867115863</v>
      </c>
      <c r="CA154" s="112">
        <v>169.68251522323698</v>
      </c>
      <c r="CB154" s="112">
        <v>170.56935763729567</v>
      </c>
      <c r="CC154" s="112">
        <v>174.4123414315502</v>
      </c>
      <c r="CD154" s="112">
        <v>175.89041212164804</v>
      </c>
      <c r="CE154" s="112">
        <v>175.89041212164804</v>
      </c>
      <c r="CF154" s="112">
        <v>179.43778177788298</v>
      </c>
      <c r="CG154" s="112">
        <v>182.09830902005916</v>
      </c>
      <c r="CH154" s="112">
        <v>184.75883626223535</v>
      </c>
      <c r="CI154" s="112">
        <v>187.71497764243111</v>
      </c>
      <c r="CJ154" s="112">
        <v>140.38075294519149</v>
      </c>
      <c r="CK154" s="112">
        <v>142.98039651825059</v>
      </c>
      <c r="CL154" s="112">
        <v>144.06358134035858</v>
      </c>
      <c r="CM154" s="112">
        <v>145.58004009130968</v>
      </c>
      <c r="CN154" s="112">
        <v>145.79667705573129</v>
      </c>
      <c r="CO154" s="112">
        <v>147.09649884226084</v>
      </c>
      <c r="CP154" s="112">
        <v>148.39632062879039</v>
      </c>
      <c r="CQ154" s="112">
        <v>150.99596420184949</v>
      </c>
      <c r="CR154" s="112">
        <v>154.24551866817336</v>
      </c>
      <c r="CS154" s="112">
        <v>156.19525134796768</v>
      </c>
      <c r="CT154" s="112">
        <v>157.06179920565407</v>
      </c>
      <c r="CU154" s="112">
        <v>159.01153188544842</v>
      </c>
      <c r="CV154" s="112">
        <v>161.82781242292907</v>
      </c>
      <c r="CW154" s="112">
        <v>165.72727778251777</v>
      </c>
      <c r="CX154" s="112">
        <v>170.49329099979275</v>
      </c>
      <c r="CY154" s="112">
        <v>175.69257814591094</v>
      </c>
      <c r="CZ154" s="112">
        <v>179.15876957665645</v>
      </c>
      <c r="DA154" s="112">
        <v>181.9750501141371</v>
      </c>
      <c r="DB154" s="112">
        <v>180.89186529202919</v>
      </c>
      <c r="DC154" s="112">
        <v>181.10850225645078</v>
      </c>
      <c r="DD154" s="112">
        <v>183.49150886508826</v>
      </c>
      <c r="DE154" s="112">
        <v>182.19168707855874</v>
      </c>
      <c r="DF154" s="112">
        <v>177.64231082570529</v>
      </c>
      <c r="DG154" s="112">
        <v>176.34248903917575</v>
      </c>
      <c r="DH154" s="112">
        <v>176.34248903917575</v>
      </c>
      <c r="DI154" s="112">
        <v>173.9594824305382</v>
      </c>
      <c r="DJ154" s="112">
        <v>173.09293457285185</v>
      </c>
      <c r="DK154" s="112">
        <v>173.09293457285185</v>
      </c>
      <c r="DL154" s="112">
        <v>176.55912600359733</v>
      </c>
      <c r="DM154" s="112">
        <v>175.90921511033258</v>
      </c>
      <c r="DN154" s="112">
        <v>174.17611939495984</v>
      </c>
      <c r="DO154" s="112">
        <v>175.69257814591094</v>
      </c>
      <c r="DP154" s="112">
        <v>177.42567386128366</v>
      </c>
      <c r="DQ154" s="112">
        <v>187.17433726025536</v>
      </c>
      <c r="DR154" s="112">
        <v>193.67344619290307</v>
      </c>
      <c r="DS154" s="112">
        <v>194.10672012174626</v>
      </c>
      <c r="DT154" s="112">
        <v>195.1899049438542</v>
      </c>
      <c r="DU154" s="112">
        <v>195.40654190827584</v>
      </c>
      <c r="DV154" s="112">
        <v>197.57291155249175</v>
      </c>
      <c r="DW154" s="112">
        <v>198.00618548133494</v>
      </c>
      <c r="DX154" s="112">
        <v>194.97326797943265</v>
      </c>
      <c r="DY154" s="112">
        <v>193.45680922848149</v>
      </c>
      <c r="DZ154" s="112">
        <v>192.37362440637355</v>
      </c>
      <c r="EA154" s="112">
        <v>189.99061779773601</v>
      </c>
      <c r="EB154" s="112">
        <v>186.74106333141211</v>
      </c>
    </row>
    <row r="155" spans="1:132" x14ac:dyDescent="0.35">
      <c r="A155" s="112" t="s">
        <v>169</v>
      </c>
      <c r="B155" s="113"/>
      <c r="C155" s="112">
        <v>267.15422915339803</v>
      </c>
      <c r="D155" s="112">
        <v>262.59528326340831</v>
      </c>
      <c r="E155" s="112">
        <v>257.58044278441957</v>
      </c>
      <c r="F155" s="112">
        <v>256.66865360642163</v>
      </c>
      <c r="G155" s="112">
        <v>244.35949970344939</v>
      </c>
      <c r="H155" s="112">
        <v>232.05034580047712</v>
      </c>
      <c r="I155" s="112">
        <v>222.02066484249971</v>
      </c>
      <c r="J155" s="112">
        <v>212.44687847352128</v>
      </c>
      <c r="K155" s="112">
        <v>198.31414621455312</v>
      </c>
      <c r="L155" s="112">
        <v>191.01983279056958</v>
      </c>
      <c r="M155" s="112">
        <v>193.29930573556445</v>
      </c>
      <c r="N155" s="112">
        <v>182.81373018858807</v>
      </c>
      <c r="O155" s="112">
        <v>176.43120594260245</v>
      </c>
      <c r="P155" s="112">
        <v>167.76920875162196</v>
      </c>
      <c r="Q155" s="112">
        <v>156.82773861564661</v>
      </c>
      <c r="R155" s="112">
        <v>153.18058190365485</v>
      </c>
      <c r="S155" s="112">
        <v>150.90110895865996</v>
      </c>
      <c r="T155" s="112">
        <v>149.07753060266413</v>
      </c>
      <c r="U155" s="112">
        <v>145.43037389067231</v>
      </c>
      <c r="V155" s="112">
        <v>140.41553341168361</v>
      </c>
      <c r="W155" s="112">
        <v>143.15090094567745</v>
      </c>
      <c r="X155" s="112">
        <v>143.15090094567745</v>
      </c>
      <c r="Y155" s="112">
        <v>139.50374423368569</v>
      </c>
      <c r="Z155" s="112">
        <v>143.60679553467642</v>
      </c>
      <c r="AA155" s="112">
        <v>151.35700354765896</v>
      </c>
      <c r="AB155" s="112">
        <v>149.98931978066204</v>
      </c>
      <c r="AC155" s="112">
        <v>152.26879272565694</v>
      </c>
      <c r="AD155" s="112">
        <v>156.37184402664764</v>
      </c>
      <c r="AE155" s="112">
        <v>159.56310614964045</v>
      </c>
      <c r="AF155" s="112">
        <v>159.56310614964045</v>
      </c>
      <c r="AG155" s="112">
        <v>159.56310614964045</v>
      </c>
      <c r="AH155" s="112">
        <v>161.38668450563634</v>
      </c>
      <c r="AI155" s="112">
        <v>162.75436827263329</v>
      </c>
      <c r="AJ155" s="112">
        <v>213.43340765013431</v>
      </c>
      <c r="AK155" s="112">
        <v>218.75446213448669</v>
      </c>
      <c r="AL155" s="112">
        <v>227.62288627507397</v>
      </c>
      <c r="AM155" s="112">
        <v>235.30885386358295</v>
      </c>
      <c r="AN155" s="112">
        <v>242.99482145209197</v>
      </c>
      <c r="AO155" s="112">
        <v>250.08956076456175</v>
      </c>
      <c r="AP155" s="112">
        <v>255.41061524891418</v>
      </c>
      <c r="AQ155" s="112">
        <v>261.91412628534476</v>
      </c>
      <c r="AR155" s="112">
        <v>276.1036049102845</v>
      </c>
      <c r="AS155" s="112">
        <v>284.38080077483266</v>
      </c>
      <c r="AT155" s="112">
        <v>293.24922491541997</v>
      </c>
      <c r="AU155" s="112">
        <v>304.48256216016387</v>
      </c>
      <c r="AV155" s="112">
        <v>323.99309526945592</v>
      </c>
      <c r="AW155" s="112">
        <v>338.18257389439566</v>
      </c>
      <c r="AX155" s="112">
        <v>367.15275942031411</v>
      </c>
      <c r="AY155" s="112">
        <v>396.71417322227177</v>
      </c>
      <c r="AZ155" s="112">
        <v>412.08610839928974</v>
      </c>
      <c r="BA155" s="112">
        <v>417.99839115968126</v>
      </c>
      <c r="BB155" s="112">
        <v>422.1369890919554</v>
      </c>
      <c r="BC155" s="112">
        <v>416.22470633156382</v>
      </c>
      <c r="BD155" s="112">
        <v>412.08610839928974</v>
      </c>
      <c r="BE155" s="112">
        <v>409.72119529513304</v>
      </c>
      <c r="BF155" s="112">
        <v>416.81593460760291</v>
      </c>
      <c r="BG155" s="112">
        <v>419.7720759877987</v>
      </c>
      <c r="BH155" s="112">
        <v>415.04224977948553</v>
      </c>
      <c r="BI155" s="112">
        <v>422.1369890919554</v>
      </c>
      <c r="BJ155" s="112">
        <v>422.1369890919554</v>
      </c>
      <c r="BK155" s="112">
        <v>412.08610839928974</v>
      </c>
      <c r="BL155" s="112">
        <v>401.44399943058494</v>
      </c>
      <c r="BM155" s="112">
        <v>393.16680356603689</v>
      </c>
      <c r="BN155" s="112">
        <v>381.93346632129294</v>
      </c>
      <c r="BO155" s="112">
        <v>376.61241183694051</v>
      </c>
      <c r="BP155" s="112">
        <v>368.92644424843149</v>
      </c>
      <c r="BQ155" s="112">
        <v>354.14573734745267</v>
      </c>
      <c r="BR155" s="112">
        <v>348.23345458706115</v>
      </c>
      <c r="BS155" s="112">
        <v>339.95625872251304</v>
      </c>
      <c r="BT155" s="112">
        <v>328.72292147776915</v>
      </c>
      <c r="BU155" s="112">
        <v>321.03695388926013</v>
      </c>
      <c r="BV155" s="112">
        <v>316.30712768094696</v>
      </c>
      <c r="BW155" s="112">
        <v>314.53344285282941</v>
      </c>
      <c r="BX155" s="112">
        <v>317.48958423302525</v>
      </c>
      <c r="BY155" s="112">
        <v>326.94923664965165</v>
      </c>
      <c r="BZ155" s="112">
        <v>337.00011734231725</v>
      </c>
      <c r="CA155" s="112">
        <v>339.36503044647395</v>
      </c>
      <c r="CB155" s="112">
        <v>341.13871527459133</v>
      </c>
      <c r="CC155" s="112">
        <v>348.82468286310041</v>
      </c>
      <c r="CD155" s="112">
        <v>351.78082424329608</v>
      </c>
      <c r="CE155" s="112">
        <v>351.78082424329608</v>
      </c>
      <c r="CF155" s="112">
        <v>358.87556355576595</v>
      </c>
      <c r="CG155" s="112">
        <v>364.19661804011832</v>
      </c>
      <c r="CH155" s="112">
        <v>369.5176725244707</v>
      </c>
      <c r="CI155" s="112">
        <v>375.42995528486222</v>
      </c>
      <c r="CJ155" s="112">
        <v>280.76150589038298</v>
      </c>
      <c r="CK155" s="112">
        <v>285.96079303650117</v>
      </c>
      <c r="CL155" s="112">
        <v>288.12716268071716</v>
      </c>
      <c r="CM155" s="112">
        <v>291.16008018261937</v>
      </c>
      <c r="CN155" s="112">
        <v>291.59335411146259</v>
      </c>
      <c r="CO155" s="112">
        <v>294.19299768452169</v>
      </c>
      <c r="CP155" s="112">
        <v>296.79264125758078</v>
      </c>
      <c r="CQ155" s="112">
        <v>301.99192840369898</v>
      </c>
      <c r="CR155" s="112">
        <v>308.49103733634672</v>
      </c>
      <c r="CS155" s="112">
        <v>312.39050269593537</v>
      </c>
      <c r="CT155" s="112">
        <v>314.12359841130814</v>
      </c>
      <c r="CU155" s="112">
        <v>318.02306377089684</v>
      </c>
      <c r="CV155" s="112">
        <v>323.65562484585814</v>
      </c>
      <c r="CW155" s="112">
        <v>331.45455556503555</v>
      </c>
      <c r="CX155" s="112">
        <v>340.9865819995855</v>
      </c>
      <c r="CY155" s="112">
        <v>351.38515629182189</v>
      </c>
      <c r="CZ155" s="112">
        <v>358.31753915331291</v>
      </c>
      <c r="DA155" s="112">
        <v>363.95010022827421</v>
      </c>
      <c r="DB155" s="112">
        <v>361.78373058405839</v>
      </c>
      <c r="DC155" s="112">
        <v>362.21700451290155</v>
      </c>
      <c r="DD155" s="112">
        <v>366.98301773017653</v>
      </c>
      <c r="DE155" s="112">
        <v>364.38337415711749</v>
      </c>
      <c r="DF155" s="112">
        <v>355.28462165141059</v>
      </c>
      <c r="DG155" s="112">
        <v>352.68497807835149</v>
      </c>
      <c r="DH155" s="112">
        <v>352.68497807835149</v>
      </c>
      <c r="DI155" s="112">
        <v>347.9189648610764</v>
      </c>
      <c r="DJ155" s="112">
        <v>346.18586914570369</v>
      </c>
      <c r="DK155" s="112">
        <v>346.18586914570369</v>
      </c>
      <c r="DL155" s="112">
        <v>353.11825200719466</v>
      </c>
      <c r="DM155" s="112">
        <v>351.81843022066516</v>
      </c>
      <c r="DN155" s="112">
        <v>348.35223878991968</v>
      </c>
      <c r="DO155" s="112">
        <v>351.38515629182189</v>
      </c>
      <c r="DP155" s="112">
        <v>354.85134772256731</v>
      </c>
      <c r="DQ155" s="112">
        <v>374.34867452051071</v>
      </c>
      <c r="DR155" s="112">
        <v>387.34689238580614</v>
      </c>
      <c r="DS155" s="112">
        <v>388.21344024349253</v>
      </c>
      <c r="DT155" s="112">
        <v>390.3798098877084</v>
      </c>
      <c r="DU155" s="112">
        <v>390.81308381655168</v>
      </c>
      <c r="DV155" s="112">
        <v>395.14582310498349</v>
      </c>
      <c r="DW155" s="112">
        <v>396.01237096266988</v>
      </c>
      <c r="DX155" s="112">
        <v>389.9465359588653</v>
      </c>
      <c r="DY155" s="112">
        <v>386.91361845696298</v>
      </c>
      <c r="DZ155" s="112">
        <v>384.7472488127471</v>
      </c>
      <c r="EA155" s="112">
        <v>379.98123559547201</v>
      </c>
      <c r="EB155" s="112">
        <v>373.48212666282421</v>
      </c>
    </row>
    <row r="156" spans="1:132" x14ac:dyDescent="0.35">
      <c r="A156" s="112" t="s">
        <v>170</v>
      </c>
      <c r="B156" s="113"/>
      <c r="C156" s="112">
        <v>267.15422915339803</v>
      </c>
      <c r="D156" s="112">
        <v>262.59528326340831</v>
      </c>
      <c r="E156" s="112">
        <v>257.58044278441957</v>
      </c>
      <c r="F156" s="112">
        <v>256.66865360642163</v>
      </c>
      <c r="G156" s="112">
        <v>244.35949970344939</v>
      </c>
      <c r="H156" s="112">
        <v>232.05034580047712</v>
      </c>
      <c r="I156" s="112">
        <v>222.02066484249971</v>
      </c>
      <c r="J156" s="112">
        <v>212.44687847352128</v>
      </c>
      <c r="K156" s="112">
        <v>198.31414621455312</v>
      </c>
      <c r="L156" s="112">
        <v>191.01983279056958</v>
      </c>
      <c r="M156" s="112">
        <v>193.29930573556445</v>
      </c>
      <c r="N156" s="112">
        <v>182.81373018858807</v>
      </c>
      <c r="O156" s="112">
        <v>176.43120594260245</v>
      </c>
      <c r="P156" s="112">
        <v>167.76920875162196</v>
      </c>
      <c r="Q156" s="112">
        <v>156.82773861564661</v>
      </c>
      <c r="R156" s="112">
        <v>153.18058190365485</v>
      </c>
      <c r="S156" s="112">
        <v>150.90110895865996</v>
      </c>
      <c r="T156" s="112">
        <v>149.07753060266413</v>
      </c>
      <c r="U156" s="112">
        <v>145.43037389067231</v>
      </c>
      <c r="V156" s="112">
        <v>140.41553341168361</v>
      </c>
      <c r="W156" s="112">
        <v>143.15090094567745</v>
      </c>
      <c r="X156" s="112">
        <v>143.15090094567745</v>
      </c>
      <c r="Y156" s="112">
        <v>139.50374423368569</v>
      </c>
      <c r="Z156" s="112">
        <v>143.60679553467642</v>
      </c>
      <c r="AA156" s="112">
        <v>151.35700354765896</v>
      </c>
      <c r="AB156" s="112">
        <v>149.98931978066204</v>
      </c>
      <c r="AC156" s="112">
        <v>152.26879272565694</v>
      </c>
      <c r="AD156" s="112">
        <v>156.37184402664764</v>
      </c>
      <c r="AE156" s="112">
        <v>159.56310614964045</v>
      </c>
      <c r="AF156" s="112">
        <v>159.56310614964045</v>
      </c>
      <c r="AG156" s="112">
        <v>159.56310614964045</v>
      </c>
      <c r="AH156" s="112">
        <v>161.38668450563634</v>
      </c>
      <c r="AI156" s="112">
        <v>162.75436827263329</v>
      </c>
      <c r="AJ156" s="112">
        <v>213.43340765013431</v>
      </c>
      <c r="AK156" s="112">
        <v>218.75446213448669</v>
      </c>
      <c r="AL156" s="112">
        <v>227.62288627507397</v>
      </c>
      <c r="AM156" s="112">
        <v>235.30885386358295</v>
      </c>
      <c r="AN156" s="112">
        <v>242.99482145209197</v>
      </c>
      <c r="AO156" s="112">
        <v>250.08956076456175</v>
      </c>
      <c r="AP156" s="112">
        <v>255.41061524891418</v>
      </c>
      <c r="AQ156" s="112">
        <v>261.91412628534476</v>
      </c>
      <c r="AR156" s="112">
        <v>276.1036049102845</v>
      </c>
      <c r="AS156" s="112">
        <v>284.38080077483266</v>
      </c>
      <c r="AT156" s="112">
        <v>293.24922491541997</v>
      </c>
      <c r="AU156" s="112">
        <v>304.48256216016387</v>
      </c>
      <c r="AV156" s="112">
        <v>323.99309526945592</v>
      </c>
      <c r="AW156" s="112">
        <v>338.18257389439566</v>
      </c>
      <c r="AX156" s="112">
        <v>367.15275942031411</v>
      </c>
      <c r="AY156" s="112">
        <v>396.71417322227177</v>
      </c>
      <c r="AZ156" s="112">
        <v>412.08610839928974</v>
      </c>
      <c r="BA156" s="112">
        <v>417.99839115968126</v>
      </c>
      <c r="BB156" s="112">
        <v>422.1369890919554</v>
      </c>
      <c r="BC156" s="112">
        <v>416.22470633156382</v>
      </c>
      <c r="BD156" s="112">
        <v>412.08610839928974</v>
      </c>
      <c r="BE156" s="112">
        <v>409.72119529513304</v>
      </c>
      <c r="BF156" s="112">
        <v>416.81593460760291</v>
      </c>
      <c r="BG156" s="112">
        <v>419.7720759877987</v>
      </c>
      <c r="BH156" s="112">
        <v>415.04224977948553</v>
      </c>
      <c r="BI156" s="112">
        <v>422.1369890919554</v>
      </c>
      <c r="BJ156" s="112">
        <v>422.1369890919554</v>
      </c>
      <c r="BK156" s="112">
        <v>412.08610839928974</v>
      </c>
      <c r="BL156" s="112">
        <v>401.44399943058494</v>
      </c>
      <c r="BM156" s="112">
        <v>393.16680356603689</v>
      </c>
      <c r="BN156" s="112">
        <v>381.93346632129294</v>
      </c>
      <c r="BO156" s="112">
        <v>376.61241183694051</v>
      </c>
      <c r="BP156" s="112">
        <v>368.92644424843149</v>
      </c>
      <c r="BQ156" s="112">
        <v>354.14573734745267</v>
      </c>
      <c r="BR156" s="112">
        <v>348.23345458706115</v>
      </c>
      <c r="BS156" s="112">
        <v>339.95625872251304</v>
      </c>
      <c r="BT156" s="112">
        <v>328.72292147776915</v>
      </c>
      <c r="BU156" s="112">
        <v>321.03695388926013</v>
      </c>
      <c r="BV156" s="112">
        <v>316.30712768094696</v>
      </c>
      <c r="BW156" s="112">
        <v>314.53344285282941</v>
      </c>
      <c r="BX156" s="112">
        <v>317.48958423302525</v>
      </c>
      <c r="BY156" s="112">
        <v>326.94923664965165</v>
      </c>
      <c r="BZ156" s="112">
        <v>337.00011734231725</v>
      </c>
      <c r="CA156" s="112">
        <v>339.36503044647395</v>
      </c>
      <c r="CB156" s="112">
        <v>341.13871527459133</v>
      </c>
      <c r="CC156" s="112">
        <v>348.82468286310041</v>
      </c>
      <c r="CD156" s="112">
        <v>351.78082424329608</v>
      </c>
      <c r="CE156" s="112">
        <v>351.78082424329608</v>
      </c>
      <c r="CF156" s="112">
        <v>358.87556355576595</v>
      </c>
      <c r="CG156" s="112">
        <v>364.19661804011832</v>
      </c>
      <c r="CH156" s="112">
        <v>369.5176725244707</v>
      </c>
      <c r="CI156" s="112">
        <v>375.42995528486222</v>
      </c>
      <c r="CJ156" s="112">
        <v>280.76150589038298</v>
      </c>
      <c r="CK156" s="112">
        <v>285.96079303650117</v>
      </c>
      <c r="CL156" s="112">
        <v>288.12716268071716</v>
      </c>
      <c r="CM156" s="112">
        <v>291.16008018261937</v>
      </c>
      <c r="CN156" s="112">
        <v>291.59335411146259</v>
      </c>
      <c r="CO156" s="112">
        <v>294.19299768452169</v>
      </c>
      <c r="CP156" s="112">
        <v>296.79264125758078</v>
      </c>
      <c r="CQ156" s="112">
        <v>301.99192840369898</v>
      </c>
      <c r="CR156" s="112">
        <v>308.49103733634672</v>
      </c>
      <c r="CS156" s="112">
        <v>312.39050269593537</v>
      </c>
      <c r="CT156" s="112">
        <v>314.12359841130814</v>
      </c>
      <c r="CU156" s="112">
        <v>318.02306377089684</v>
      </c>
      <c r="CV156" s="112">
        <v>323.65562484585814</v>
      </c>
      <c r="CW156" s="112">
        <v>331.45455556503555</v>
      </c>
      <c r="CX156" s="112">
        <v>340.9865819995855</v>
      </c>
      <c r="CY156" s="112">
        <v>351.38515629182189</v>
      </c>
      <c r="CZ156" s="112">
        <v>358.31753915331291</v>
      </c>
      <c r="DA156" s="112">
        <v>363.95010022827421</v>
      </c>
      <c r="DB156" s="112">
        <v>361.78373058405839</v>
      </c>
      <c r="DC156" s="112">
        <v>362.21700451290155</v>
      </c>
      <c r="DD156" s="112">
        <v>366.98301773017653</v>
      </c>
      <c r="DE156" s="112">
        <v>364.38337415711749</v>
      </c>
      <c r="DF156" s="112">
        <v>355.28462165141059</v>
      </c>
      <c r="DG156" s="112">
        <v>352.68497807835149</v>
      </c>
      <c r="DH156" s="112">
        <v>352.68497807835149</v>
      </c>
      <c r="DI156" s="112">
        <v>347.9189648610764</v>
      </c>
      <c r="DJ156" s="112">
        <v>346.18586914570369</v>
      </c>
      <c r="DK156" s="112">
        <v>346.18586914570369</v>
      </c>
      <c r="DL156" s="112">
        <v>353.11825200719466</v>
      </c>
      <c r="DM156" s="112">
        <v>351.81843022066516</v>
      </c>
      <c r="DN156" s="112">
        <v>348.35223878991968</v>
      </c>
      <c r="DO156" s="112">
        <v>351.38515629182189</v>
      </c>
      <c r="DP156" s="112">
        <v>354.85134772256731</v>
      </c>
      <c r="DQ156" s="112">
        <v>374.34867452051071</v>
      </c>
      <c r="DR156" s="112">
        <v>387.34689238580614</v>
      </c>
      <c r="DS156" s="112">
        <v>388.21344024349253</v>
      </c>
      <c r="DT156" s="112">
        <v>390.3798098877084</v>
      </c>
      <c r="DU156" s="112">
        <v>390.81308381655168</v>
      </c>
      <c r="DV156" s="112">
        <v>395.14582310498349</v>
      </c>
      <c r="DW156" s="112">
        <v>396.01237096266988</v>
      </c>
      <c r="DX156" s="112">
        <v>389.9465359588653</v>
      </c>
      <c r="DY156" s="112">
        <v>386.91361845696298</v>
      </c>
      <c r="DZ156" s="112">
        <v>384.7472488127471</v>
      </c>
      <c r="EA156" s="112">
        <v>379.98123559547201</v>
      </c>
      <c r="EB156" s="112">
        <v>373.48212666282421</v>
      </c>
    </row>
    <row r="157" spans="1:132" x14ac:dyDescent="0.35">
      <c r="A157" s="112" t="s">
        <v>171</v>
      </c>
      <c r="B157" s="113"/>
      <c r="C157" s="112">
        <v>100.18283593252424</v>
      </c>
      <c r="D157" s="112">
        <v>98.473231223778114</v>
      </c>
      <c r="E157" s="112">
        <v>96.592666044157326</v>
      </c>
      <c r="F157" s="112">
        <v>96.250745102408104</v>
      </c>
      <c r="G157" s="112">
        <v>91.63481238879352</v>
      </c>
      <c r="H157" s="112">
        <v>87.018879675178923</v>
      </c>
      <c r="I157" s="112">
        <v>83.257749315937389</v>
      </c>
      <c r="J157" s="112">
        <v>79.667579427570473</v>
      </c>
      <c r="K157" s="112">
        <v>74.367804830457416</v>
      </c>
      <c r="L157" s="112">
        <v>71.632437296463593</v>
      </c>
      <c r="M157" s="112">
        <v>72.487239650836656</v>
      </c>
      <c r="N157" s="112">
        <v>68.555148820720518</v>
      </c>
      <c r="O157" s="112">
        <v>66.161702228475917</v>
      </c>
      <c r="P157" s="112">
        <v>62.913453281858231</v>
      </c>
      <c r="Q157" s="112">
        <v>58.810401980867468</v>
      </c>
      <c r="R157" s="112">
        <v>57.44271821387057</v>
      </c>
      <c r="S157" s="112">
        <v>56.587915859497478</v>
      </c>
      <c r="T157" s="112">
        <v>55.904073975999047</v>
      </c>
      <c r="U157" s="112">
        <v>54.536390209002107</v>
      </c>
      <c r="V157" s="112">
        <v>52.655825029381347</v>
      </c>
      <c r="W157" s="112">
        <v>53.681587854629036</v>
      </c>
      <c r="X157" s="112">
        <v>53.681587854629036</v>
      </c>
      <c r="Y157" s="112">
        <v>52.313904087632125</v>
      </c>
      <c r="Z157" s="112">
        <v>53.852548325503655</v>
      </c>
      <c r="AA157" s="112">
        <v>56.758876330372104</v>
      </c>
      <c r="AB157" s="112">
        <v>56.24599491774827</v>
      </c>
      <c r="AC157" s="112">
        <v>57.100797272121348</v>
      </c>
      <c r="AD157" s="112">
        <v>58.639441509992864</v>
      </c>
      <c r="AE157" s="112">
        <v>59.836164806115164</v>
      </c>
      <c r="AF157" s="112">
        <v>59.836164806115164</v>
      </c>
      <c r="AG157" s="112">
        <v>59.836164806115164</v>
      </c>
      <c r="AH157" s="112">
        <v>60.520006689613631</v>
      </c>
      <c r="AI157" s="112">
        <v>61.032888102237465</v>
      </c>
      <c r="AJ157" s="112">
        <v>80.037527868800368</v>
      </c>
      <c r="AK157" s="112">
        <v>82.032923300432486</v>
      </c>
      <c r="AL157" s="112">
        <v>85.358582353152741</v>
      </c>
      <c r="AM157" s="112">
        <v>88.240820198843593</v>
      </c>
      <c r="AN157" s="112">
        <v>91.123058044534488</v>
      </c>
      <c r="AO157" s="112">
        <v>93.783585286710647</v>
      </c>
      <c r="AP157" s="112">
        <v>95.778980718342808</v>
      </c>
      <c r="AQ157" s="112">
        <v>98.217797357004301</v>
      </c>
      <c r="AR157" s="112">
        <v>103.53885184135669</v>
      </c>
      <c r="AS157" s="112">
        <v>106.64280029056223</v>
      </c>
      <c r="AT157" s="112">
        <v>109.96845934328248</v>
      </c>
      <c r="AU157" s="112">
        <v>114.18096081006146</v>
      </c>
      <c r="AV157" s="112">
        <v>121.49741072604597</v>
      </c>
      <c r="AW157" s="112">
        <v>126.81846521039833</v>
      </c>
      <c r="AX157" s="112">
        <v>137.68228478261778</v>
      </c>
      <c r="AY157" s="112">
        <v>148.76781495835189</v>
      </c>
      <c r="AZ157" s="112">
        <v>154.53229064973362</v>
      </c>
      <c r="BA157" s="112">
        <v>156.74939668488048</v>
      </c>
      <c r="BB157" s="112">
        <v>158.30137090948324</v>
      </c>
      <c r="BC157" s="112">
        <v>156.08426487433641</v>
      </c>
      <c r="BD157" s="112">
        <v>154.53229064973362</v>
      </c>
      <c r="BE157" s="112">
        <v>153.64544823567491</v>
      </c>
      <c r="BF157" s="112">
        <v>156.30597547785106</v>
      </c>
      <c r="BG157" s="112">
        <v>157.41452849542449</v>
      </c>
      <c r="BH157" s="112">
        <v>155.64084366730705</v>
      </c>
      <c r="BI157" s="112">
        <v>158.30137090948324</v>
      </c>
      <c r="BJ157" s="112">
        <v>158.30137090948324</v>
      </c>
      <c r="BK157" s="112">
        <v>154.53229064973362</v>
      </c>
      <c r="BL157" s="112">
        <v>150.54149978646936</v>
      </c>
      <c r="BM157" s="112">
        <v>147.43755133726378</v>
      </c>
      <c r="BN157" s="112">
        <v>143.22504987048484</v>
      </c>
      <c r="BO157" s="112">
        <v>141.22965443885269</v>
      </c>
      <c r="BP157" s="112">
        <v>138.34741659316182</v>
      </c>
      <c r="BQ157" s="112">
        <v>132.80465150529477</v>
      </c>
      <c r="BR157" s="112">
        <v>130.58754547014792</v>
      </c>
      <c r="BS157" s="112">
        <v>127.48359702094238</v>
      </c>
      <c r="BT157" s="112">
        <v>123.27109555416342</v>
      </c>
      <c r="BU157" s="112">
        <v>120.38885770847254</v>
      </c>
      <c r="BV157" s="112">
        <v>118.61517288035509</v>
      </c>
      <c r="BW157" s="112">
        <v>117.95004106981104</v>
      </c>
      <c r="BX157" s="112">
        <v>119.05859408738446</v>
      </c>
      <c r="BY157" s="112">
        <v>122.60596374361937</v>
      </c>
      <c r="BZ157" s="112">
        <v>126.37504400336897</v>
      </c>
      <c r="CA157" s="112">
        <v>127.2618864174277</v>
      </c>
      <c r="CB157" s="112">
        <v>127.92701822797174</v>
      </c>
      <c r="CC157" s="112">
        <v>130.80925607366262</v>
      </c>
      <c r="CD157" s="112">
        <v>131.91780909123605</v>
      </c>
      <c r="CE157" s="112">
        <v>131.91780909123605</v>
      </c>
      <c r="CF157" s="112">
        <v>134.57833633341221</v>
      </c>
      <c r="CG157" s="112">
        <v>136.57373176504439</v>
      </c>
      <c r="CH157" s="112">
        <v>138.5691271966765</v>
      </c>
      <c r="CI157" s="112">
        <v>140.78623323182333</v>
      </c>
      <c r="CJ157" s="112">
        <v>105.28556470889362</v>
      </c>
      <c r="CK157" s="112">
        <v>107.23529738868794</v>
      </c>
      <c r="CL157" s="112">
        <v>108.0476860052689</v>
      </c>
      <c r="CM157" s="112">
        <v>109.18503006848226</v>
      </c>
      <c r="CN157" s="112">
        <v>109.34750779179845</v>
      </c>
      <c r="CO157" s="112">
        <v>110.32237413169563</v>
      </c>
      <c r="CP157" s="112">
        <v>111.2972404715928</v>
      </c>
      <c r="CQ157" s="112">
        <v>113.24697315138711</v>
      </c>
      <c r="CR157" s="112">
        <v>115.68413900113001</v>
      </c>
      <c r="CS157" s="112">
        <v>117.14643851097577</v>
      </c>
      <c r="CT157" s="112">
        <v>117.79634940424054</v>
      </c>
      <c r="CU157" s="112">
        <v>119.25864891408631</v>
      </c>
      <c r="CV157" s="112">
        <v>121.37085931719682</v>
      </c>
      <c r="CW157" s="112">
        <v>124.2954583368883</v>
      </c>
      <c r="CX157" s="112">
        <v>127.86996824984455</v>
      </c>
      <c r="CY157" s="112">
        <v>131.76943360943321</v>
      </c>
      <c r="CZ157" s="112">
        <v>134.3690771824923</v>
      </c>
      <c r="DA157" s="112">
        <v>136.48128758560281</v>
      </c>
      <c r="DB157" s="112">
        <v>135.66889896902188</v>
      </c>
      <c r="DC157" s="112">
        <v>135.83137669233807</v>
      </c>
      <c r="DD157" s="112">
        <v>137.61863164881618</v>
      </c>
      <c r="DE157" s="112">
        <v>136.64376530891903</v>
      </c>
      <c r="DF157" s="112">
        <v>133.23173311927897</v>
      </c>
      <c r="DG157" s="112">
        <v>132.2568667793818</v>
      </c>
      <c r="DH157" s="112">
        <v>132.2568667793818</v>
      </c>
      <c r="DI157" s="112">
        <v>130.46961182290366</v>
      </c>
      <c r="DJ157" s="112">
        <v>129.81970092963886</v>
      </c>
      <c r="DK157" s="112">
        <v>129.81970092963886</v>
      </c>
      <c r="DL157" s="112">
        <v>132.41934450269798</v>
      </c>
      <c r="DM157" s="112">
        <v>131.93191133274942</v>
      </c>
      <c r="DN157" s="112">
        <v>130.63208954621985</v>
      </c>
      <c r="DO157" s="112">
        <v>131.76943360943321</v>
      </c>
      <c r="DP157" s="112">
        <v>133.06925539596276</v>
      </c>
      <c r="DQ157" s="112">
        <v>140.38075294519149</v>
      </c>
      <c r="DR157" s="112">
        <v>145.25508464467731</v>
      </c>
      <c r="DS157" s="112">
        <v>145.58004009130968</v>
      </c>
      <c r="DT157" s="112">
        <v>146.39242870789064</v>
      </c>
      <c r="DU157" s="112">
        <v>146.55490643120686</v>
      </c>
      <c r="DV157" s="112">
        <v>148.17968366436878</v>
      </c>
      <c r="DW157" s="112">
        <v>148.50463911100121</v>
      </c>
      <c r="DX157" s="112">
        <v>146.22995098457449</v>
      </c>
      <c r="DY157" s="112">
        <v>145.0926069213611</v>
      </c>
      <c r="DZ157" s="112">
        <v>144.28021830478013</v>
      </c>
      <c r="EA157" s="112">
        <v>142.492963348302</v>
      </c>
      <c r="EB157" s="112">
        <v>140.05579749855906</v>
      </c>
    </row>
    <row r="158" spans="1:132" x14ac:dyDescent="0.35">
      <c r="A158" s="112" t="s">
        <v>172</v>
      </c>
      <c r="B158" s="113"/>
      <c r="C158" s="112">
        <v>33.394278644174754</v>
      </c>
      <c r="D158" s="112">
        <v>32.824410407926038</v>
      </c>
      <c r="E158" s="112">
        <v>32.197555348052447</v>
      </c>
      <c r="F158" s="112">
        <v>32.083581700802704</v>
      </c>
      <c r="G158" s="112">
        <v>30.544937462931173</v>
      </c>
      <c r="H158" s="112">
        <v>29.00629322505964</v>
      </c>
      <c r="I158" s="112">
        <v>27.752583105312464</v>
      </c>
      <c r="J158" s="112">
        <v>26.55585980919016</v>
      </c>
      <c r="K158" s="112">
        <v>24.78926827681914</v>
      </c>
      <c r="L158" s="112">
        <v>23.877479098821198</v>
      </c>
      <c r="M158" s="112">
        <v>24.162413216945556</v>
      </c>
      <c r="N158" s="112">
        <v>22.851716273573508</v>
      </c>
      <c r="O158" s="112">
        <v>22.053900742825306</v>
      </c>
      <c r="P158" s="112">
        <v>20.971151093952745</v>
      </c>
      <c r="Q158" s="112">
        <v>19.603467326955826</v>
      </c>
      <c r="R158" s="112">
        <v>19.147572737956857</v>
      </c>
      <c r="S158" s="112">
        <v>18.862638619832495</v>
      </c>
      <c r="T158" s="112">
        <v>18.634691325333016</v>
      </c>
      <c r="U158" s="112">
        <v>18.178796736334039</v>
      </c>
      <c r="V158" s="112">
        <v>17.551941676460451</v>
      </c>
      <c r="W158" s="112">
        <v>17.893862618209681</v>
      </c>
      <c r="X158" s="112">
        <v>17.893862618209681</v>
      </c>
      <c r="Y158" s="112">
        <v>17.437968029210712</v>
      </c>
      <c r="Z158" s="112">
        <v>17.950849441834553</v>
      </c>
      <c r="AA158" s="112">
        <v>18.91962544345737</v>
      </c>
      <c r="AB158" s="112">
        <v>18.748664972582755</v>
      </c>
      <c r="AC158" s="112">
        <v>19.033599090707117</v>
      </c>
      <c r="AD158" s="112">
        <v>19.546480503330955</v>
      </c>
      <c r="AE158" s="112">
        <v>19.945388268705056</v>
      </c>
      <c r="AF158" s="112">
        <v>19.945388268705056</v>
      </c>
      <c r="AG158" s="112">
        <v>19.945388268705056</v>
      </c>
      <c r="AH158" s="112">
        <v>20.173335563204542</v>
      </c>
      <c r="AI158" s="112">
        <v>20.344296034079161</v>
      </c>
      <c r="AJ158" s="112">
        <v>26.679175956266789</v>
      </c>
      <c r="AK158" s="112">
        <v>27.344307766810836</v>
      </c>
      <c r="AL158" s="112">
        <v>28.452860784384246</v>
      </c>
      <c r="AM158" s="112">
        <v>29.413606732947869</v>
      </c>
      <c r="AN158" s="112">
        <v>30.374352681511496</v>
      </c>
      <c r="AO158" s="112">
        <v>31.261195095570219</v>
      </c>
      <c r="AP158" s="112">
        <v>31.926326906114273</v>
      </c>
      <c r="AQ158" s="112">
        <v>32.739265785668096</v>
      </c>
      <c r="AR158" s="112">
        <v>34.512950613785563</v>
      </c>
      <c r="AS158" s="112">
        <v>35.547600096854083</v>
      </c>
      <c r="AT158" s="112">
        <v>36.656153114427497</v>
      </c>
      <c r="AU158" s="112">
        <v>38.060320270020483</v>
      </c>
      <c r="AV158" s="112">
        <v>40.49913690868199</v>
      </c>
      <c r="AW158" s="112">
        <v>42.272821736799457</v>
      </c>
      <c r="AX158" s="112">
        <v>45.894094927539264</v>
      </c>
      <c r="AY158" s="112">
        <v>49.589271652783971</v>
      </c>
      <c r="AZ158" s="112">
        <v>51.510763549911218</v>
      </c>
      <c r="BA158" s="112">
        <v>52.249798894960158</v>
      </c>
      <c r="BB158" s="112">
        <v>52.767123636494425</v>
      </c>
      <c r="BC158" s="112">
        <v>52.028088291445478</v>
      </c>
      <c r="BD158" s="112">
        <v>51.510763549911218</v>
      </c>
      <c r="BE158" s="112">
        <v>51.21514941189163</v>
      </c>
      <c r="BF158" s="112">
        <v>52.101991825950364</v>
      </c>
      <c r="BG158" s="112">
        <v>52.471509498474838</v>
      </c>
      <c r="BH158" s="112">
        <v>51.880281222435691</v>
      </c>
      <c r="BI158" s="112">
        <v>52.767123636494425</v>
      </c>
      <c r="BJ158" s="112">
        <v>52.767123636494425</v>
      </c>
      <c r="BK158" s="112">
        <v>51.510763549911218</v>
      </c>
      <c r="BL158" s="112">
        <v>50.180499928823117</v>
      </c>
      <c r="BM158" s="112">
        <v>49.145850445754611</v>
      </c>
      <c r="BN158" s="112">
        <v>47.741683290161617</v>
      </c>
      <c r="BO158" s="112">
        <v>47.076551479617564</v>
      </c>
      <c r="BP158" s="112">
        <v>46.115805531053937</v>
      </c>
      <c r="BQ158" s="112">
        <v>44.268217168431583</v>
      </c>
      <c r="BR158" s="112">
        <v>43.529181823382643</v>
      </c>
      <c r="BS158" s="112">
        <v>42.49453234031413</v>
      </c>
      <c r="BT158" s="112">
        <v>41.090365184721144</v>
      </c>
      <c r="BU158" s="112">
        <v>40.129619236157517</v>
      </c>
      <c r="BV158" s="112">
        <v>39.53839096011837</v>
      </c>
      <c r="BW158" s="112">
        <v>39.316680356603676</v>
      </c>
      <c r="BX158" s="112">
        <v>39.686198029128157</v>
      </c>
      <c r="BY158" s="112">
        <v>40.868654581206457</v>
      </c>
      <c r="BZ158" s="112">
        <v>42.125014667789657</v>
      </c>
      <c r="CA158" s="112">
        <v>42.420628805809244</v>
      </c>
      <c r="CB158" s="112">
        <v>42.642339409323917</v>
      </c>
      <c r="CC158" s="112">
        <v>43.603085357887551</v>
      </c>
      <c r="CD158" s="112">
        <v>43.97260303041201</v>
      </c>
      <c r="CE158" s="112">
        <v>43.97260303041201</v>
      </c>
      <c r="CF158" s="112">
        <v>44.859445444470744</v>
      </c>
      <c r="CG158" s="112">
        <v>45.52457725501479</v>
      </c>
      <c r="CH158" s="112">
        <v>46.189709065558837</v>
      </c>
      <c r="CI158" s="112">
        <v>46.928744410607777</v>
      </c>
      <c r="CJ158" s="112">
        <v>35.095188236297872</v>
      </c>
      <c r="CK158" s="112">
        <v>35.745099129562647</v>
      </c>
      <c r="CL158" s="112">
        <v>36.015895335089645</v>
      </c>
      <c r="CM158" s="112">
        <v>36.395010022827421</v>
      </c>
      <c r="CN158" s="112">
        <v>36.449169263932824</v>
      </c>
      <c r="CO158" s="112">
        <v>36.774124710565211</v>
      </c>
      <c r="CP158" s="112">
        <v>37.099080157197598</v>
      </c>
      <c r="CQ158" s="112">
        <v>37.748991050462372</v>
      </c>
      <c r="CR158" s="112">
        <v>38.56137966704334</v>
      </c>
      <c r="CS158" s="112">
        <v>39.048812836991921</v>
      </c>
      <c r="CT158" s="112">
        <v>39.265449801413517</v>
      </c>
      <c r="CU158" s="112">
        <v>39.752882971362105</v>
      </c>
      <c r="CV158" s="112">
        <v>40.456953105732268</v>
      </c>
      <c r="CW158" s="112">
        <v>41.431819445629444</v>
      </c>
      <c r="CX158" s="112">
        <v>42.623322749948187</v>
      </c>
      <c r="CY158" s="112">
        <v>43.923144536477736</v>
      </c>
      <c r="CZ158" s="112">
        <v>44.789692394164113</v>
      </c>
      <c r="DA158" s="112">
        <v>45.493762528534276</v>
      </c>
      <c r="DB158" s="112">
        <v>45.222966323007299</v>
      </c>
      <c r="DC158" s="112">
        <v>45.277125564112694</v>
      </c>
      <c r="DD158" s="112">
        <v>45.872877216272066</v>
      </c>
      <c r="DE158" s="112">
        <v>45.547921769639686</v>
      </c>
      <c r="DF158" s="112">
        <v>44.410577706426324</v>
      </c>
      <c r="DG158" s="112">
        <v>44.085622259793936</v>
      </c>
      <c r="DH158" s="112">
        <v>44.085622259793936</v>
      </c>
      <c r="DI158" s="112">
        <v>43.48987060763455</v>
      </c>
      <c r="DJ158" s="112">
        <v>43.273233643212961</v>
      </c>
      <c r="DK158" s="112">
        <v>43.273233643212961</v>
      </c>
      <c r="DL158" s="112">
        <v>44.139781500899332</v>
      </c>
      <c r="DM158" s="112">
        <v>43.977303777583145</v>
      </c>
      <c r="DN158" s="112">
        <v>43.54402984873996</v>
      </c>
      <c r="DO158" s="112">
        <v>43.923144536477736</v>
      </c>
      <c r="DP158" s="112">
        <v>44.356418465320914</v>
      </c>
      <c r="DQ158" s="112">
        <v>46.793584315063839</v>
      </c>
      <c r="DR158" s="112">
        <v>48.418361548225768</v>
      </c>
      <c r="DS158" s="112">
        <v>48.526680030436566</v>
      </c>
      <c r="DT158" s="112">
        <v>48.797476235963551</v>
      </c>
      <c r="DU158" s="112">
        <v>48.85163547706896</v>
      </c>
      <c r="DV158" s="112">
        <v>49.393227888122937</v>
      </c>
      <c r="DW158" s="112">
        <v>49.501546370333735</v>
      </c>
      <c r="DX158" s="112">
        <v>48.743316994858162</v>
      </c>
      <c r="DY158" s="112">
        <v>48.364202307120372</v>
      </c>
      <c r="DZ158" s="112">
        <v>48.093406101593388</v>
      </c>
      <c r="EA158" s="112">
        <v>47.497654449434002</v>
      </c>
      <c r="EB158" s="112">
        <v>46.685265832853027</v>
      </c>
    </row>
    <row r="159" spans="1:132" x14ac:dyDescent="0.35">
      <c r="A159" s="112" t="s">
        <v>173</v>
      </c>
      <c r="B159" s="113"/>
      <c r="C159" s="112">
        <v>0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12">
        <v>0</v>
      </c>
      <c r="Q159" s="112">
        <v>0</v>
      </c>
      <c r="R159" s="112">
        <v>0</v>
      </c>
      <c r="S159" s="112">
        <v>0</v>
      </c>
      <c r="T159" s="112">
        <v>0</v>
      </c>
      <c r="U159" s="112">
        <v>0</v>
      </c>
      <c r="V159" s="112">
        <v>0</v>
      </c>
      <c r="W159" s="112">
        <v>0</v>
      </c>
      <c r="X159" s="112">
        <v>0</v>
      </c>
      <c r="Y159" s="112">
        <v>0</v>
      </c>
      <c r="Z159" s="112">
        <v>0</v>
      </c>
      <c r="AA159" s="112">
        <v>0</v>
      </c>
      <c r="AB159" s="112">
        <v>0</v>
      </c>
      <c r="AC159" s="112">
        <v>0</v>
      </c>
      <c r="AD159" s="112">
        <v>0</v>
      </c>
      <c r="AE159" s="112">
        <v>0</v>
      </c>
      <c r="AF159" s="112">
        <v>0</v>
      </c>
      <c r="AG159" s="112">
        <v>0</v>
      </c>
      <c r="AH159" s="112">
        <v>0</v>
      </c>
      <c r="AI159" s="112">
        <v>0</v>
      </c>
      <c r="AJ159" s="112">
        <v>0</v>
      </c>
      <c r="AK159" s="112">
        <v>0</v>
      </c>
      <c r="AL159" s="112">
        <v>0</v>
      </c>
      <c r="AM159" s="112">
        <v>0</v>
      </c>
      <c r="AN159" s="112">
        <v>0</v>
      </c>
      <c r="AO159" s="112">
        <v>0</v>
      </c>
      <c r="AP159" s="112">
        <v>0</v>
      </c>
      <c r="AQ159" s="112">
        <v>0</v>
      </c>
      <c r="AR159" s="112">
        <v>0</v>
      </c>
      <c r="AS159" s="112">
        <v>0</v>
      </c>
      <c r="AT159" s="112">
        <v>0</v>
      </c>
      <c r="AU159" s="112">
        <v>0</v>
      </c>
      <c r="AV159" s="112">
        <v>0</v>
      </c>
      <c r="AW159" s="112">
        <v>0</v>
      </c>
      <c r="AX159" s="112">
        <v>0</v>
      </c>
      <c r="AY159" s="112">
        <v>0</v>
      </c>
      <c r="AZ159" s="112">
        <v>0</v>
      </c>
      <c r="BA159" s="112">
        <v>0</v>
      </c>
      <c r="BB159" s="112">
        <v>0</v>
      </c>
      <c r="BC159" s="112">
        <v>0</v>
      </c>
      <c r="BD159" s="112">
        <v>0</v>
      </c>
      <c r="BE159" s="112">
        <v>0</v>
      </c>
      <c r="BF159" s="112">
        <v>0</v>
      </c>
      <c r="BG159" s="112">
        <v>0</v>
      </c>
      <c r="BH159" s="112">
        <v>0</v>
      </c>
      <c r="BI159" s="112">
        <v>0</v>
      </c>
      <c r="BJ159" s="112">
        <v>0</v>
      </c>
      <c r="BK159" s="112">
        <v>0</v>
      </c>
      <c r="BL159" s="112">
        <v>0</v>
      </c>
      <c r="BM159" s="112">
        <v>0</v>
      </c>
      <c r="BN159" s="112">
        <v>0</v>
      </c>
      <c r="BO159" s="112">
        <v>0</v>
      </c>
      <c r="BP159" s="112">
        <v>0</v>
      </c>
      <c r="BQ159" s="112">
        <v>0</v>
      </c>
      <c r="BR159" s="112">
        <v>0</v>
      </c>
      <c r="BS159" s="112">
        <v>0</v>
      </c>
      <c r="BT159" s="112">
        <v>0</v>
      </c>
      <c r="BU159" s="112">
        <v>0</v>
      </c>
      <c r="BV159" s="112">
        <v>0</v>
      </c>
      <c r="BW159" s="112">
        <v>0</v>
      </c>
      <c r="BX159" s="112">
        <v>0</v>
      </c>
      <c r="BY159" s="112">
        <v>0</v>
      </c>
      <c r="BZ159" s="112">
        <v>0</v>
      </c>
      <c r="CA159" s="112">
        <v>0</v>
      </c>
      <c r="CB159" s="112">
        <v>0</v>
      </c>
      <c r="CC159" s="112">
        <v>0</v>
      </c>
      <c r="CD159" s="112">
        <v>0</v>
      </c>
      <c r="CE159" s="112">
        <v>0</v>
      </c>
      <c r="CF159" s="112">
        <v>0</v>
      </c>
      <c r="CG159" s="112">
        <v>0</v>
      </c>
      <c r="CH159" s="112">
        <v>0</v>
      </c>
      <c r="CI159" s="112">
        <v>0</v>
      </c>
      <c r="CJ159" s="112">
        <v>0</v>
      </c>
      <c r="CK159" s="112">
        <v>0</v>
      </c>
      <c r="CL159" s="112">
        <v>0</v>
      </c>
      <c r="CM159" s="112">
        <v>0</v>
      </c>
      <c r="CN159" s="112">
        <v>0</v>
      </c>
      <c r="CO159" s="112">
        <v>0</v>
      </c>
      <c r="CP159" s="112">
        <v>0</v>
      </c>
      <c r="CQ159" s="112">
        <v>0</v>
      </c>
      <c r="CR159" s="112">
        <v>0</v>
      </c>
      <c r="CS159" s="112">
        <v>0</v>
      </c>
      <c r="CT159" s="112">
        <v>0</v>
      </c>
      <c r="CU159" s="112">
        <v>0</v>
      </c>
      <c r="CV159" s="112">
        <v>0</v>
      </c>
      <c r="CW159" s="112">
        <v>0</v>
      </c>
      <c r="CX159" s="112">
        <v>0</v>
      </c>
      <c r="CY159" s="112">
        <v>0</v>
      </c>
      <c r="CZ159" s="112">
        <v>0</v>
      </c>
      <c r="DA159" s="112">
        <v>0</v>
      </c>
      <c r="DB159" s="112">
        <v>0</v>
      </c>
      <c r="DC159" s="112">
        <v>0</v>
      </c>
      <c r="DD159" s="112">
        <v>0</v>
      </c>
      <c r="DE159" s="112">
        <v>0</v>
      </c>
      <c r="DF159" s="112">
        <v>0</v>
      </c>
      <c r="DG159" s="112">
        <v>0</v>
      </c>
      <c r="DH159" s="112">
        <v>0</v>
      </c>
      <c r="DI159" s="112">
        <v>0</v>
      </c>
      <c r="DJ159" s="112">
        <v>0</v>
      </c>
      <c r="DK159" s="112">
        <v>0</v>
      </c>
      <c r="DL159" s="112">
        <v>0</v>
      </c>
      <c r="DM159" s="112">
        <v>0</v>
      </c>
      <c r="DN159" s="112">
        <v>0</v>
      </c>
      <c r="DO159" s="112">
        <v>0</v>
      </c>
      <c r="DP159" s="112">
        <v>0</v>
      </c>
      <c r="DQ159" s="112">
        <v>0</v>
      </c>
      <c r="DR159" s="112">
        <v>0</v>
      </c>
      <c r="DS159" s="112">
        <v>0</v>
      </c>
      <c r="DT159" s="112">
        <v>0</v>
      </c>
      <c r="DU159" s="112">
        <v>0</v>
      </c>
      <c r="DV159" s="112">
        <v>0</v>
      </c>
      <c r="DW159" s="112">
        <v>0</v>
      </c>
      <c r="DX159" s="112">
        <v>0</v>
      </c>
      <c r="DY159" s="112">
        <v>0</v>
      </c>
      <c r="DZ159" s="112">
        <v>0</v>
      </c>
      <c r="EA159" s="112">
        <v>0</v>
      </c>
      <c r="EB159" s="112">
        <v>0</v>
      </c>
    </row>
    <row r="160" spans="1:132" x14ac:dyDescent="0.35">
      <c r="A160" s="112" t="s">
        <v>174</v>
      </c>
      <c r="B160" s="113"/>
      <c r="C160" s="112">
        <v>0</v>
      </c>
      <c r="D160" s="112">
        <v>0</v>
      </c>
      <c r="E160" s="112">
        <v>0</v>
      </c>
      <c r="F160" s="112">
        <v>0</v>
      </c>
      <c r="G160" s="112">
        <v>0</v>
      </c>
      <c r="H160" s="112">
        <v>0</v>
      </c>
      <c r="I160" s="112">
        <v>0</v>
      </c>
      <c r="J160" s="112">
        <v>0</v>
      </c>
      <c r="K160" s="112">
        <v>0</v>
      </c>
      <c r="L160" s="112">
        <v>0</v>
      </c>
      <c r="M160" s="112">
        <v>0</v>
      </c>
      <c r="N160" s="112">
        <v>0</v>
      </c>
      <c r="O160" s="112">
        <v>0</v>
      </c>
      <c r="P160" s="112">
        <v>0</v>
      </c>
      <c r="Q160" s="112">
        <v>0</v>
      </c>
      <c r="R160" s="112">
        <v>0</v>
      </c>
      <c r="S160" s="112">
        <v>0</v>
      </c>
      <c r="T160" s="112">
        <v>0</v>
      </c>
      <c r="U160" s="112">
        <v>0</v>
      </c>
      <c r="V160" s="112">
        <v>0</v>
      </c>
      <c r="W160" s="112">
        <v>0</v>
      </c>
      <c r="X160" s="112">
        <v>0</v>
      </c>
      <c r="Y160" s="112">
        <v>0</v>
      </c>
      <c r="Z160" s="112">
        <v>0</v>
      </c>
      <c r="AA160" s="112">
        <v>0</v>
      </c>
      <c r="AB160" s="112">
        <v>0</v>
      </c>
      <c r="AC160" s="112">
        <v>0</v>
      </c>
      <c r="AD160" s="112">
        <v>0</v>
      </c>
      <c r="AE160" s="112">
        <v>0</v>
      </c>
      <c r="AF160" s="112">
        <v>0</v>
      </c>
      <c r="AG160" s="112">
        <v>0</v>
      </c>
      <c r="AH160" s="112">
        <v>0</v>
      </c>
      <c r="AI160" s="112">
        <v>0</v>
      </c>
      <c r="AJ160" s="112">
        <v>0</v>
      </c>
      <c r="AK160" s="112">
        <v>0</v>
      </c>
      <c r="AL160" s="112">
        <v>0</v>
      </c>
      <c r="AM160" s="112">
        <v>0</v>
      </c>
      <c r="AN160" s="112">
        <v>0</v>
      </c>
      <c r="AO160" s="112">
        <v>0</v>
      </c>
      <c r="AP160" s="112">
        <v>0</v>
      </c>
      <c r="AQ160" s="112">
        <v>0</v>
      </c>
      <c r="AR160" s="112">
        <v>0</v>
      </c>
      <c r="AS160" s="112">
        <v>0</v>
      </c>
      <c r="AT160" s="112">
        <v>0</v>
      </c>
      <c r="AU160" s="112">
        <v>0</v>
      </c>
      <c r="AV160" s="112">
        <v>0</v>
      </c>
      <c r="AW160" s="112">
        <v>0</v>
      </c>
      <c r="AX160" s="112">
        <v>0</v>
      </c>
      <c r="AY160" s="112">
        <v>0</v>
      </c>
      <c r="AZ160" s="112">
        <v>0</v>
      </c>
      <c r="BA160" s="112">
        <v>0</v>
      </c>
      <c r="BB160" s="112">
        <v>0</v>
      </c>
      <c r="BC160" s="112">
        <v>0</v>
      </c>
      <c r="BD160" s="112">
        <v>0</v>
      </c>
      <c r="BE160" s="112">
        <v>0</v>
      </c>
      <c r="BF160" s="112">
        <v>0</v>
      </c>
      <c r="BG160" s="112">
        <v>0</v>
      </c>
      <c r="BH160" s="112">
        <v>0</v>
      </c>
      <c r="BI160" s="112">
        <v>0</v>
      </c>
      <c r="BJ160" s="112">
        <v>0</v>
      </c>
      <c r="BK160" s="112">
        <v>0</v>
      </c>
      <c r="BL160" s="112">
        <v>0</v>
      </c>
      <c r="BM160" s="112">
        <v>0</v>
      </c>
      <c r="BN160" s="112">
        <v>0</v>
      </c>
      <c r="BO160" s="112">
        <v>0</v>
      </c>
      <c r="BP160" s="112">
        <v>0</v>
      </c>
      <c r="BQ160" s="112">
        <v>0</v>
      </c>
      <c r="BR160" s="112">
        <v>0</v>
      </c>
      <c r="BS160" s="112">
        <v>0</v>
      </c>
      <c r="BT160" s="112">
        <v>0</v>
      </c>
      <c r="BU160" s="112">
        <v>0</v>
      </c>
      <c r="BV160" s="112">
        <v>0</v>
      </c>
      <c r="BW160" s="112">
        <v>0</v>
      </c>
      <c r="BX160" s="112">
        <v>0</v>
      </c>
      <c r="BY160" s="112">
        <v>0</v>
      </c>
      <c r="BZ160" s="112">
        <v>0</v>
      </c>
      <c r="CA160" s="112">
        <v>0</v>
      </c>
      <c r="CB160" s="112">
        <v>0</v>
      </c>
      <c r="CC160" s="112">
        <v>0</v>
      </c>
      <c r="CD160" s="112">
        <v>0</v>
      </c>
      <c r="CE160" s="112">
        <v>0</v>
      </c>
      <c r="CF160" s="112">
        <v>0</v>
      </c>
      <c r="CG160" s="112">
        <v>0</v>
      </c>
      <c r="CH160" s="112">
        <v>0</v>
      </c>
      <c r="CI160" s="112">
        <v>0</v>
      </c>
      <c r="CJ160" s="112">
        <v>0</v>
      </c>
      <c r="CK160" s="112">
        <v>0</v>
      </c>
      <c r="CL160" s="112">
        <v>0</v>
      </c>
      <c r="CM160" s="112">
        <v>0</v>
      </c>
      <c r="CN160" s="112">
        <v>0</v>
      </c>
      <c r="CO160" s="112">
        <v>0</v>
      </c>
      <c r="CP160" s="112">
        <v>0</v>
      </c>
      <c r="CQ160" s="112">
        <v>0</v>
      </c>
      <c r="CR160" s="112">
        <v>0</v>
      </c>
      <c r="CS160" s="112">
        <v>0</v>
      </c>
      <c r="CT160" s="112">
        <v>0</v>
      </c>
      <c r="CU160" s="112">
        <v>0</v>
      </c>
      <c r="CV160" s="112">
        <v>0</v>
      </c>
      <c r="CW160" s="112">
        <v>0</v>
      </c>
      <c r="CX160" s="112">
        <v>0</v>
      </c>
      <c r="CY160" s="112">
        <v>0</v>
      </c>
      <c r="CZ160" s="112">
        <v>0</v>
      </c>
      <c r="DA160" s="112">
        <v>0</v>
      </c>
      <c r="DB160" s="112">
        <v>0</v>
      </c>
      <c r="DC160" s="112">
        <v>0</v>
      </c>
      <c r="DD160" s="112">
        <v>0</v>
      </c>
      <c r="DE160" s="112">
        <v>0</v>
      </c>
      <c r="DF160" s="112">
        <v>0</v>
      </c>
      <c r="DG160" s="112">
        <v>0</v>
      </c>
      <c r="DH160" s="112">
        <v>0</v>
      </c>
      <c r="DI160" s="112">
        <v>0</v>
      </c>
      <c r="DJ160" s="112">
        <v>0</v>
      </c>
      <c r="DK160" s="112">
        <v>0</v>
      </c>
      <c r="DL160" s="112">
        <v>0</v>
      </c>
      <c r="DM160" s="112">
        <v>0</v>
      </c>
      <c r="DN160" s="112">
        <v>0</v>
      </c>
      <c r="DO160" s="112">
        <v>0</v>
      </c>
      <c r="DP160" s="112">
        <v>0</v>
      </c>
      <c r="DQ160" s="112">
        <v>0</v>
      </c>
      <c r="DR160" s="112">
        <v>0</v>
      </c>
      <c r="DS160" s="112">
        <v>0</v>
      </c>
      <c r="DT160" s="112">
        <v>0</v>
      </c>
      <c r="DU160" s="112">
        <v>0</v>
      </c>
      <c r="DV160" s="112">
        <v>0</v>
      </c>
      <c r="DW160" s="112">
        <v>0</v>
      </c>
      <c r="DX160" s="112">
        <v>0</v>
      </c>
      <c r="DY160" s="112">
        <v>0</v>
      </c>
      <c r="DZ160" s="112">
        <v>0</v>
      </c>
      <c r="EA160" s="112">
        <v>0</v>
      </c>
      <c r="EB160" s="112">
        <v>0</v>
      </c>
    </row>
    <row r="161" spans="1:132" x14ac:dyDescent="0.35">
      <c r="A161" s="112" t="s">
        <v>175</v>
      </c>
      <c r="B161" s="113"/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12">
        <v>0</v>
      </c>
      <c r="Q161" s="112">
        <v>0</v>
      </c>
      <c r="R161" s="112">
        <v>0</v>
      </c>
      <c r="S161" s="112">
        <v>0</v>
      </c>
      <c r="T161" s="112">
        <v>0</v>
      </c>
      <c r="U161" s="112">
        <v>0</v>
      </c>
      <c r="V161" s="112">
        <v>0</v>
      </c>
      <c r="W161" s="112">
        <v>0</v>
      </c>
      <c r="X161" s="112">
        <v>0</v>
      </c>
      <c r="Y161" s="112">
        <v>0</v>
      </c>
      <c r="Z161" s="112">
        <v>0</v>
      </c>
      <c r="AA161" s="112">
        <v>0</v>
      </c>
      <c r="AB161" s="112">
        <v>0</v>
      </c>
      <c r="AC161" s="112">
        <v>0</v>
      </c>
      <c r="AD161" s="112">
        <v>0</v>
      </c>
      <c r="AE161" s="112">
        <v>0</v>
      </c>
      <c r="AF161" s="112">
        <v>0</v>
      </c>
      <c r="AG161" s="112">
        <v>0</v>
      </c>
      <c r="AH161" s="112">
        <v>0</v>
      </c>
      <c r="AI161" s="112">
        <v>0</v>
      </c>
      <c r="AJ161" s="112">
        <v>0</v>
      </c>
      <c r="AK161" s="112">
        <v>0</v>
      </c>
      <c r="AL161" s="112">
        <v>0</v>
      </c>
      <c r="AM161" s="112">
        <v>0</v>
      </c>
      <c r="AN161" s="112">
        <v>0</v>
      </c>
      <c r="AO161" s="112">
        <v>0</v>
      </c>
      <c r="AP161" s="112">
        <v>0</v>
      </c>
      <c r="AQ161" s="112">
        <v>0</v>
      </c>
      <c r="AR161" s="112">
        <v>0</v>
      </c>
      <c r="AS161" s="112">
        <v>0</v>
      </c>
      <c r="AT161" s="112">
        <v>0</v>
      </c>
      <c r="AU161" s="112">
        <v>0</v>
      </c>
      <c r="AV161" s="112">
        <v>0</v>
      </c>
      <c r="AW161" s="112">
        <v>0</v>
      </c>
      <c r="AX161" s="112">
        <v>0</v>
      </c>
      <c r="AY161" s="112">
        <v>0</v>
      </c>
      <c r="AZ161" s="112">
        <v>0</v>
      </c>
      <c r="BA161" s="112">
        <v>0</v>
      </c>
      <c r="BB161" s="112">
        <v>0</v>
      </c>
      <c r="BC161" s="112">
        <v>0</v>
      </c>
      <c r="BD161" s="112">
        <v>0</v>
      </c>
      <c r="BE161" s="112">
        <v>0</v>
      </c>
      <c r="BF161" s="112">
        <v>0</v>
      </c>
      <c r="BG161" s="112">
        <v>0</v>
      </c>
      <c r="BH161" s="112">
        <v>0</v>
      </c>
      <c r="BI161" s="112">
        <v>0</v>
      </c>
      <c r="BJ161" s="112">
        <v>0</v>
      </c>
      <c r="BK161" s="112">
        <v>0</v>
      </c>
      <c r="BL161" s="112">
        <v>0</v>
      </c>
      <c r="BM161" s="112">
        <v>0</v>
      </c>
      <c r="BN161" s="112">
        <v>0</v>
      </c>
      <c r="BO161" s="112">
        <v>0</v>
      </c>
      <c r="BP161" s="112">
        <v>0</v>
      </c>
      <c r="BQ161" s="112">
        <v>0</v>
      </c>
      <c r="BR161" s="112">
        <v>0</v>
      </c>
      <c r="BS161" s="112">
        <v>0</v>
      </c>
      <c r="BT161" s="112">
        <v>0</v>
      </c>
      <c r="BU161" s="112">
        <v>0</v>
      </c>
      <c r="BV161" s="112">
        <v>0</v>
      </c>
      <c r="BW161" s="112">
        <v>0</v>
      </c>
      <c r="BX161" s="112">
        <v>0</v>
      </c>
      <c r="BY161" s="112">
        <v>0</v>
      </c>
      <c r="BZ161" s="112">
        <v>0</v>
      </c>
      <c r="CA161" s="112">
        <v>0</v>
      </c>
      <c r="CB161" s="112">
        <v>0</v>
      </c>
      <c r="CC161" s="112">
        <v>0</v>
      </c>
      <c r="CD161" s="112">
        <v>0</v>
      </c>
      <c r="CE161" s="112">
        <v>0</v>
      </c>
      <c r="CF161" s="112">
        <v>0</v>
      </c>
      <c r="CG161" s="112">
        <v>0</v>
      </c>
      <c r="CH161" s="112">
        <v>0</v>
      </c>
      <c r="CI161" s="112">
        <v>0</v>
      </c>
      <c r="CJ161" s="112">
        <v>0</v>
      </c>
      <c r="CK161" s="112">
        <v>0</v>
      </c>
      <c r="CL161" s="112">
        <v>0</v>
      </c>
      <c r="CM161" s="112">
        <v>0</v>
      </c>
      <c r="CN161" s="112">
        <v>0</v>
      </c>
      <c r="CO161" s="112">
        <v>0</v>
      </c>
      <c r="CP161" s="112">
        <v>0</v>
      </c>
      <c r="CQ161" s="112">
        <v>0</v>
      </c>
      <c r="CR161" s="112">
        <v>0</v>
      </c>
      <c r="CS161" s="112">
        <v>0</v>
      </c>
      <c r="CT161" s="112">
        <v>0</v>
      </c>
      <c r="CU161" s="112">
        <v>0</v>
      </c>
      <c r="CV161" s="112">
        <v>0</v>
      </c>
      <c r="CW161" s="112">
        <v>0</v>
      </c>
      <c r="CX161" s="112">
        <v>0</v>
      </c>
      <c r="CY161" s="112">
        <v>0</v>
      </c>
      <c r="CZ161" s="112">
        <v>0</v>
      </c>
      <c r="DA161" s="112">
        <v>0</v>
      </c>
      <c r="DB161" s="112">
        <v>0</v>
      </c>
      <c r="DC161" s="112">
        <v>0</v>
      </c>
      <c r="DD161" s="112">
        <v>0</v>
      </c>
      <c r="DE161" s="112">
        <v>0</v>
      </c>
      <c r="DF161" s="112">
        <v>0</v>
      </c>
      <c r="DG161" s="112">
        <v>0</v>
      </c>
      <c r="DH161" s="112">
        <v>0</v>
      </c>
      <c r="DI161" s="112">
        <v>0</v>
      </c>
      <c r="DJ161" s="112">
        <v>0</v>
      </c>
      <c r="DK161" s="112">
        <v>0</v>
      </c>
      <c r="DL161" s="112">
        <v>0</v>
      </c>
      <c r="DM161" s="112">
        <v>0</v>
      </c>
      <c r="DN161" s="112">
        <v>0</v>
      </c>
      <c r="DO161" s="112">
        <v>0</v>
      </c>
      <c r="DP161" s="112">
        <v>0</v>
      </c>
      <c r="DQ161" s="112">
        <v>0</v>
      </c>
      <c r="DR161" s="112">
        <v>0</v>
      </c>
      <c r="DS161" s="112">
        <v>0</v>
      </c>
      <c r="DT161" s="112">
        <v>0</v>
      </c>
      <c r="DU161" s="112">
        <v>0</v>
      </c>
      <c r="DV161" s="112">
        <v>0</v>
      </c>
      <c r="DW161" s="112">
        <v>0</v>
      </c>
      <c r="DX161" s="112">
        <v>0</v>
      </c>
      <c r="DY161" s="112">
        <v>0</v>
      </c>
      <c r="DZ161" s="112">
        <v>0</v>
      </c>
      <c r="EA161" s="112">
        <v>0</v>
      </c>
      <c r="EB161" s="112">
        <v>0</v>
      </c>
    </row>
    <row r="162" spans="1:132" x14ac:dyDescent="0.35">
      <c r="A162" s="114" t="s">
        <v>176</v>
      </c>
      <c r="B162" s="115"/>
      <c r="C162" s="114">
        <v>133.57711457669902</v>
      </c>
      <c r="D162" s="114">
        <v>131.29764163170415</v>
      </c>
      <c r="E162" s="114">
        <v>128.79022139220979</v>
      </c>
      <c r="F162" s="114">
        <v>128.33432680321081</v>
      </c>
      <c r="G162" s="114">
        <v>122.17974985172469</v>
      </c>
      <c r="H162" s="114">
        <v>116.02517290023856</v>
      </c>
      <c r="I162" s="114">
        <v>111.01033242124986</v>
      </c>
      <c r="J162" s="114">
        <v>106.22343923676064</v>
      </c>
      <c r="K162" s="114">
        <v>99.15707310727656</v>
      </c>
      <c r="L162" s="114">
        <v>95.50991639528479</v>
      </c>
      <c r="M162" s="114">
        <v>96.649652867782223</v>
      </c>
      <c r="N162" s="114">
        <v>91.406865094294034</v>
      </c>
      <c r="O162" s="114">
        <v>88.215602971301223</v>
      </c>
      <c r="P162" s="114">
        <v>83.88460437581098</v>
      </c>
      <c r="Q162" s="114">
        <v>78.413869307823305</v>
      </c>
      <c r="R162" s="114">
        <v>76.590290951827427</v>
      </c>
      <c r="S162" s="114">
        <v>75.45055447932998</v>
      </c>
      <c r="T162" s="114">
        <v>74.538765301332063</v>
      </c>
      <c r="U162" s="114">
        <v>72.715186945336157</v>
      </c>
      <c r="V162" s="114">
        <v>70.207766705841806</v>
      </c>
      <c r="W162" s="114">
        <v>71.575450472838725</v>
      </c>
      <c r="X162" s="114">
        <v>71.575450472838725</v>
      </c>
      <c r="Y162" s="114">
        <v>69.751872116842847</v>
      </c>
      <c r="Z162" s="114">
        <v>71.803397767338211</v>
      </c>
      <c r="AA162" s="114">
        <v>75.678501773829481</v>
      </c>
      <c r="AB162" s="114">
        <v>74.994659890331022</v>
      </c>
      <c r="AC162" s="114">
        <v>76.134396362828468</v>
      </c>
      <c r="AD162" s="114">
        <v>78.185922013323818</v>
      </c>
      <c r="AE162" s="114">
        <v>79.781553074820224</v>
      </c>
      <c r="AF162" s="114">
        <v>79.781553074820224</v>
      </c>
      <c r="AG162" s="114">
        <v>79.781553074820224</v>
      </c>
      <c r="AH162" s="114">
        <v>80.693342252818169</v>
      </c>
      <c r="AI162" s="114">
        <v>81.377184136316643</v>
      </c>
      <c r="AJ162" s="114">
        <v>106.71670382506716</v>
      </c>
      <c r="AK162" s="114">
        <v>109.37723106724334</v>
      </c>
      <c r="AL162" s="114">
        <v>113.81144313753698</v>
      </c>
      <c r="AM162" s="114">
        <v>117.65442693179148</v>
      </c>
      <c r="AN162" s="114">
        <v>121.49741072604598</v>
      </c>
      <c r="AO162" s="114">
        <v>125.04478038228088</v>
      </c>
      <c r="AP162" s="114">
        <v>127.70530762445709</v>
      </c>
      <c r="AQ162" s="114">
        <v>130.95706314267238</v>
      </c>
      <c r="AR162" s="114">
        <v>138.05180245514225</v>
      </c>
      <c r="AS162" s="114">
        <v>142.19040038741633</v>
      </c>
      <c r="AT162" s="114">
        <v>146.62461245770999</v>
      </c>
      <c r="AU162" s="114">
        <v>152.24128108008193</v>
      </c>
      <c r="AV162" s="114">
        <v>161.99654763472796</v>
      </c>
      <c r="AW162" s="114">
        <v>169.09128694719783</v>
      </c>
      <c r="AX162" s="114">
        <v>183.57637971015706</v>
      </c>
      <c r="AY162" s="114">
        <v>198.35708661113588</v>
      </c>
      <c r="AZ162" s="114">
        <v>206.04305419964487</v>
      </c>
      <c r="BA162" s="114">
        <v>208.99919557984063</v>
      </c>
      <c r="BB162" s="114">
        <v>211.0684945459777</v>
      </c>
      <c r="BC162" s="114">
        <v>208.11235316578191</v>
      </c>
      <c r="BD162" s="114">
        <v>206.04305419964487</v>
      </c>
      <c r="BE162" s="114">
        <v>204.86059764756652</v>
      </c>
      <c r="BF162" s="114">
        <v>208.40796730380146</v>
      </c>
      <c r="BG162" s="114">
        <v>209.88603799389935</v>
      </c>
      <c r="BH162" s="114">
        <v>207.52112488974277</v>
      </c>
      <c r="BI162" s="114">
        <v>211.0684945459777</v>
      </c>
      <c r="BJ162" s="114">
        <v>211.0684945459777</v>
      </c>
      <c r="BK162" s="114">
        <v>206.04305419964487</v>
      </c>
      <c r="BL162" s="114">
        <v>200.72199971529247</v>
      </c>
      <c r="BM162" s="114">
        <v>196.58340178301845</v>
      </c>
      <c r="BN162" s="114">
        <v>190.96673316064647</v>
      </c>
      <c r="BO162" s="114">
        <v>188.30620591847025</v>
      </c>
      <c r="BP162" s="114">
        <v>184.46322212421575</v>
      </c>
      <c r="BQ162" s="114">
        <v>177.07286867372633</v>
      </c>
      <c r="BR162" s="114">
        <v>174.11672729353057</v>
      </c>
      <c r="BS162" s="114">
        <v>169.97812936125652</v>
      </c>
      <c r="BT162" s="114">
        <v>164.36146073888457</v>
      </c>
      <c r="BU162" s="114">
        <v>160.51847694463007</v>
      </c>
      <c r="BV162" s="114">
        <v>158.15356384047348</v>
      </c>
      <c r="BW162" s="114">
        <v>157.2667214264147</v>
      </c>
      <c r="BX162" s="114">
        <v>158.74479211651263</v>
      </c>
      <c r="BY162" s="114">
        <v>163.47461832482583</v>
      </c>
      <c r="BZ162" s="114">
        <v>168.50005867115863</v>
      </c>
      <c r="CA162" s="114">
        <v>169.68251522323698</v>
      </c>
      <c r="CB162" s="114">
        <v>170.56935763729567</v>
      </c>
      <c r="CC162" s="114">
        <v>174.4123414315502</v>
      </c>
      <c r="CD162" s="114">
        <v>175.89041212164804</v>
      </c>
      <c r="CE162" s="114">
        <v>175.89041212164804</v>
      </c>
      <c r="CF162" s="114">
        <v>179.43778177788298</v>
      </c>
      <c r="CG162" s="114">
        <v>182.09830902005916</v>
      </c>
      <c r="CH162" s="114">
        <v>184.75883626223535</v>
      </c>
      <c r="CI162" s="114">
        <v>187.71497764243111</v>
      </c>
      <c r="CJ162" s="114">
        <v>140.38075294519149</v>
      </c>
      <c r="CK162" s="114">
        <v>142.98039651825059</v>
      </c>
      <c r="CL162" s="114">
        <v>144.06358134035858</v>
      </c>
      <c r="CM162" s="114">
        <v>145.58004009130968</v>
      </c>
      <c r="CN162" s="114">
        <v>145.79667705573129</v>
      </c>
      <c r="CO162" s="114">
        <v>147.09649884226084</v>
      </c>
      <c r="CP162" s="114">
        <v>148.39632062879039</v>
      </c>
      <c r="CQ162" s="114">
        <v>150.99596420184949</v>
      </c>
      <c r="CR162" s="114">
        <v>154.24551866817336</v>
      </c>
      <c r="CS162" s="114">
        <v>156.19525134796768</v>
      </c>
      <c r="CT162" s="114">
        <v>157.06179920565407</v>
      </c>
      <c r="CU162" s="114">
        <v>159.01153188544842</v>
      </c>
      <c r="CV162" s="114">
        <v>161.82781242292907</v>
      </c>
      <c r="CW162" s="114">
        <v>165.72727778251777</v>
      </c>
      <c r="CX162" s="114">
        <v>170.49329099979275</v>
      </c>
      <c r="CY162" s="114">
        <v>175.69257814591094</v>
      </c>
      <c r="CZ162" s="114">
        <v>179.15876957665645</v>
      </c>
      <c r="DA162" s="114">
        <v>181.9750501141371</v>
      </c>
      <c r="DB162" s="114">
        <v>180.89186529202919</v>
      </c>
      <c r="DC162" s="114">
        <v>181.10850225645078</v>
      </c>
      <c r="DD162" s="114">
        <v>183.49150886508826</v>
      </c>
      <c r="DE162" s="114">
        <v>182.19168707855874</v>
      </c>
      <c r="DF162" s="114">
        <v>177.64231082570529</v>
      </c>
      <c r="DG162" s="114">
        <v>176.34248903917575</v>
      </c>
      <c r="DH162" s="114">
        <v>176.34248903917575</v>
      </c>
      <c r="DI162" s="114">
        <v>173.9594824305382</v>
      </c>
      <c r="DJ162" s="114">
        <v>173.09293457285185</v>
      </c>
      <c r="DK162" s="114">
        <v>173.09293457285185</v>
      </c>
      <c r="DL162" s="114">
        <v>176.55912600359733</v>
      </c>
      <c r="DM162" s="114">
        <v>175.90921511033258</v>
      </c>
      <c r="DN162" s="114">
        <v>174.17611939495984</v>
      </c>
      <c r="DO162" s="114">
        <v>175.69257814591094</v>
      </c>
      <c r="DP162" s="114">
        <v>177.42567386128366</v>
      </c>
      <c r="DQ162" s="114">
        <v>187.17433726025536</v>
      </c>
      <c r="DR162" s="114">
        <v>193.67344619290307</v>
      </c>
      <c r="DS162" s="114">
        <v>194.10672012174626</v>
      </c>
      <c r="DT162" s="114">
        <v>195.1899049438542</v>
      </c>
      <c r="DU162" s="114">
        <v>195.40654190827584</v>
      </c>
      <c r="DV162" s="114">
        <v>197.57291155249175</v>
      </c>
      <c r="DW162" s="114">
        <v>198.00618548133494</v>
      </c>
      <c r="DX162" s="114">
        <v>194.97326797943265</v>
      </c>
      <c r="DY162" s="114">
        <v>193.45680922848149</v>
      </c>
      <c r="DZ162" s="114">
        <v>192.37362440637355</v>
      </c>
      <c r="EA162" s="114">
        <v>189.99061779773601</v>
      </c>
      <c r="EB162" s="114">
        <v>186.74106333141211</v>
      </c>
    </row>
    <row r="163" spans="1:132" x14ac:dyDescent="0.35">
      <c r="A163" s="114" t="s">
        <v>177</v>
      </c>
      <c r="B163" s="115"/>
      <c r="C163" s="114">
        <v>467.5199010184466</v>
      </c>
      <c r="D163" s="114">
        <v>459.54174571096456</v>
      </c>
      <c r="E163" s="114">
        <v>450.76577487273426</v>
      </c>
      <c r="F163" s="114">
        <v>449.17014381123784</v>
      </c>
      <c r="G163" s="114">
        <v>427.62912448103646</v>
      </c>
      <c r="H163" s="114">
        <v>406.08810515083496</v>
      </c>
      <c r="I163" s="114">
        <v>388.53616347437446</v>
      </c>
      <c r="J163" s="114">
        <v>371.78203732866223</v>
      </c>
      <c r="K163" s="114">
        <v>347.04975587546795</v>
      </c>
      <c r="L163" s="114">
        <v>334.28470738349677</v>
      </c>
      <c r="M163" s="114">
        <v>338.27378503723776</v>
      </c>
      <c r="N163" s="114">
        <v>319.9240278300291</v>
      </c>
      <c r="O163" s="114">
        <v>308.75461039955422</v>
      </c>
      <c r="P163" s="114">
        <v>293.59611531533841</v>
      </c>
      <c r="Q163" s="114">
        <v>274.44854257738155</v>
      </c>
      <c r="R163" s="114">
        <v>268.06601833139598</v>
      </c>
      <c r="S163" s="114">
        <v>264.07694067765493</v>
      </c>
      <c r="T163" s="114">
        <v>260.88567855466226</v>
      </c>
      <c r="U163" s="114">
        <v>254.5031543086765</v>
      </c>
      <c r="V163" s="114">
        <v>245.72718347044631</v>
      </c>
      <c r="W163" s="114">
        <v>250.51407665493551</v>
      </c>
      <c r="X163" s="114">
        <v>250.51407665493551</v>
      </c>
      <c r="Y163" s="114">
        <v>244.13155240894997</v>
      </c>
      <c r="Z163" s="114">
        <v>251.31189218568375</v>
      </c>
      <c r="AA163" s="114">
        <v>264.87475620840314</v>
      </c>
      <c r="AB163" s="114">
        <v>262.48130961615857</v>
      </c>
      <c r="AC163" s="114">
        <v>266.47038726989962</v>
      </c>
      <c r="AD163" s="114">
        <v>273.65072704663339</v>
      </c>
      <c r="AE163" s="114">
        <v>279.2354357618708</v>
      </c>
      <c r="AF163" s="114">
        <v>279.2354357618708</v>
      </c>
      <c r="AG163" s="114">
        <v>279.2354357618708</v>
      </c>
      <c r="AH163" s="114">
        <v>282.42669788486359</v>
      </c>
      <c r="AI163" s="114">
        <v>284.82014447710816</v>
      </c>
      <c r="AJ163" s="114">
        <v>373.50846338773499</v>
      </c>
      <c r="AK163" s="114">
        <v>382.82030873535177</v>
      </c>
      <c r="AL163" s="114">
        <v>398.34005098137942</v>
      </c>
      <c r="AM163" s="114">
        <v>411.79049426127017</v>
      </c>
      <c r="AN163" s="114">
        <v>425.24093754116097</v>
      </c>
      <c r="AO163" s="114">
        <v>437.65673133798305</v>
      </c>
      <c r="AP163" s="114">
        <v>446.96857668559971</v>
      </c>
      <c r="AQ163" s="114">
        <v>458.34972099935334</v>
      </c>
      <c r="AR163" s="114">
        <v>483.18130859299782</v>
      </c>
      <c r="AS163" s="114">
        <v>497.66640135595708</v>
      </c>
      <c r="AT163" s="114">
        <v>513.1861436019849</v>
      </c>
      <c r="AU163" s="114">
        <v>532.84448378028674</v>
      </c>
      <c r="AV163" s="114">
        <v>566.98791672154789</v>
      </c>
      <c r="AW163" s="114">
        <v>591.81950431519215</v>
      </c>
      <c r="AX163" s="114">
        <v>642.51732898554951</v>
      </c>
      <c r="AY163" s="114">
        <v>694.24980313897561</v>
      </c>
      <c r="AZ163" s="114">
        <v>721.15068969875711</v>
      </c>
      <c r="BA163" s="114">
        <v>731.49718452944217</v>
      </c>
      <c r="BB163" s="114">
        <v>738.73973091092182</v>
      </c>
      <c r="BC163" s="114">
        <v>728.39323608023653</v>
      </c>
      <c r="BD163" s="114">
        <v>721.15068969875711</v>
      </c>
      <c r="BE163" s="114">
        <v>717.01209176648285</v>
      </c>
      <c r="BF163" s="114">
        <v>729.42788556330515</v>
      </c>
      <c r="BG163" s="114">
        <v>734.60113297864768</v>
      </c>
      <c r="BH163" s="114">
        <v>726.32393711409964</v>
      </c>
      <c r="BI163" s="114">
        <v>738.73973091092182</v>
      </c>
      <c r="BJ163" s="114">
        <v>738.73973091092182</v>
      </c>
      <c r="BK163" s="114">
        <v>721.15068969875711</v>
      </c>
      <c r="BL163" s="114">
        <v>702.52699900352377</v>
      </c>
      <c r="BM163" s="114">
        <v>688.04190624056446</v>
      </c>
      <c r="BN163" s="114">
        <v>668.38356606226273</v>
      </c>
      <c r="BO163" s="114">
        <v>659.07172071464595</v>
      </c>
      <c r="BP163" s="114">
        <v>645.62127743475526</v>
      </c>
      <c r="BQ163" s="114">
        <v>619.75504035804227</v>
      </c>
      <c r="BR163" s="114">
        <v>609.40854552735709</v>
      </c>
      <c r="BS163" s="114">
        <v>594.92345276439789</v>
      </c>
      <c r="BT163" s="114">
        <v>575.26511258609605</v>
      </c>
      <c r="BU163" s="114">
        <v>561.81466930620513</v>
      </c>
      <c r="BV163" s="114">
        <v>553.53747344165708</v>
      </c>
      <c r="BW163" s="114">
        <v>550.43352499245157</v>
      </c>
      <c r="BX163" s="114">
        <v>555.60677240779421</v>
      </c>
      <c r="BY163" s="114">
        <v>572.16116413689042</v>
      </c>
      <c r="BZ163" s="114">
        <v>589.75020534905514</v>
      </c>
      <c r="CA163" s="114">
        <v>593.88880328132927</v>
      </c>
      <c r="CB163" s="114">
        <v>596.99275173053479</v>
      </c>
      <c r="CC163" s="114">
        <v>610.44319501042571</v>
      </c>
      <c r="CD163" s="114">
        <v>615.61644242576824</v>
      </c>
      <c r="CE163" s="114">
        <v>615.61644242576824</v>
      </c>
      <c r="CF163" s="114">
        <v>628.03223622259043</v>
      </c>
      <c r="CG163" s="114">
        <v>637.34408157020709</v>
      </c>
      <c r="CH163" s="114">
        <v>646.65592691782376</v>
      </c>
      <c r="CI163" s="114">
        <v>657.00242174850894</v>
      </c>
      <c r="CJ163" s="114">
        <v>491.33263530817021</v>
      </c>
      <c r="CK163" s="114">
        <v>500.43138781387711</v>
      </c>
      <c r="CL163" s="114">
        <v>504.22253469125496</v>
      </c>
      <c r="CM163" s="114">
        <v>509.53014031958384</v>
      </c>
      <c r="CN163" s="114">
        <v>510.28836969505949</v>
      </c>
      <c r="CO163" s="114">
        <v>514.83774594791294</v>
      </c>
      <c r="CP163" s="114">
        <v>519.38712220076627</v>
      </c>
      <c r="CQ163" s="114">
        <v>528.48587470647328</v>
      </c>
      <c r="CR163" s="114">
        <v>539.85931533860673</v>
      </c>
      <c r="CS163" s="114">
        <v>546.68337971788685</v>
      </c>
      <c r="CT163" s="114">
        <v>549.71629721978923</v>
      </c>
      <c r="CU163" s="114">
        <v>556.54036159906934</v>
      </c>
      <c r="CV163" s="114">
        <v>566.39734348025172</v>
      </c>
      <c r="CW163" s="114">
        <v>580.04547223881218</v>
      </c>
      <c r="CX163" s="114">
        <v>596.72651849927456</v>
      </c>
      <c r="CY163" s="114">
        <v>614.92402351068824</v>
      </c>
      <c r="CZ163" s="114">
        <v>627.05569351829752</v>
      </c>
      <c r="DA163" s="114">
        <v>636.91267539947989</v>
      </c>
      <c r="DB163" s="114">
        <v>633.12152852210215</v>
      </c>
      <c r="DC163" s="114">
        <v>633.87975789757763</v>
      </c>
      <c r="DD163" s="114">
        <v>642.22028102780882</v>
      </c>
      <c r="DE163" s="114">
        <v>637.67090477495549</v>
      </c>
      <c r="DF163" s="114">
        <v>621.74808788996847</v>
      </c>
      <c r="DG163" s="114">
        <v>617.19871163711514</v>
      </c>
      <c r="DH163" s="114">
        <v>617.19871163711514</v>
      </c>
      <c r="DI163" s="114">
        <v>608.85818850688383</v>
      </c>
      <c r="DJ163" s="114">
        <v>605.82527100498157</v>
      </c>
      <c r="DK163" s="114">
        <v>605.82527100498157</v>
      </c>
      <c r="DL163" s="114">
        <v>617.95694101259062</v>
      </c>
      <c r="DM163" s="114">
        <v>615.68225288616395</v>
      </c>
      <c r="DN163" s="114">
        <v>609.61641788235931</v>
      </c>
      <c r="DO163" s="114">
        <v>614.92402351068824</v>
      </c>
      <c r="DP163" s="114">
        <v>620.98985851449288</v>
      </c>
      <c r="DQ163" s="114">
        <v>655.11018041089358</v>
      </c>
      <c r="DR163" s="114">
        <v>677.85706167516071</v>
      </c>
      <c r="DS163" s="114">
        <v>679.3735204261119</v>
      </c>
      <c r="DT163" s="114">
        <v>683.16466730348975</v>
      </c>
      <c r="DU163" s="114">
        <v>683.92289667896546</v>
      </c>
      <c r="DV163" s="114">
        <v>691.50519043372105</v>
      </c>
      <c r="DW163" s="114">
        <v>693.02164918467224</v>
      </c>
      <c r="DX163" s="114">
        <v>682.40643792801416</v>
      </c>
      <c r="DY163" s="114">
        <v>677.09883229968523</v>
      </c>
      <c r="DZ163" s="114">
        <v>673.30768542230749</v>
      </c>
      <c r="EA163" s="114">
        <v>664.96716229207607</v>
      </c>
      <c r="EB163" s="114">
        <v>653.59372165994239</v>
      </c>
    </row>
    <row r="164" spans="1:132" x14ac:dyDescent="0.35">
      <c r="A164" s="114" t="s">
        <v>178</v>
      </c>
      <c r="B164" s="115"/>
      <c r="C164" s="114">
        <v>200.36567186504848</v>
      </c>
      <c r="D164" s="114">
        <v>196.94646244755623</v>
      </c>
      <c r="E164" s="114">
        <v>193.18533208831465</v>
      </c>
      <c r="F164" s="114">
        <v>192.50149020481621</v>
      </c>
      <c r="G164" s="114">
        <v>183.26962477758704</v>
      </c>
      <c r="H164" s="114">
        <v>174.03775935035785</v>
      </c>
      <c r="I164" s="114">
        <v>166.51549863187478</v>
      </c>
      <c r="J164" s="114">
        <v>159.33515885514095</v>
      </c>
      <c r="K164" s="114">
        <v>148.73560966091483</v>
      </c>
      <c r="L164" s="114">
        <v>143.26487459292719</v>
      </c>
      <c r="M164" s="114">
        <v>144.97447930167331</v>
      </c>
      <c r="N164" s="114">
        <v>137.11029764144104</v>
      </c>
      <c r="O164" s="114">
        <v>132.32340445695183</v>
      </c>
      <c r="P164" s="114">
        <v>125.82690656371646</v>
      </c>
      <c r="Q164" s="114">
        <v>117.62080396173494</v>
      </c>
      <c r="R164" s="114">
        <v>114.88543642774114</v>
      </c>
      <c r="S164" s="114">
        <v>113.17583171899496</v>
      </c>
      <c r="T164" s="114">
        <v>111.80814795199809</v>
      </c>
      <c r="U164" s="114">
        <v>109.07278041800421</v>
      </c>
      <c r="V164" s="114">
        <v>105.31165005876269</v>
      </c>
      <c r="W164" s="114">
        <v>107.36317570925807</v>
      </c>
      <c r="X164" s="114">
        <v>107.36317570925807</v>
      </c>
      <c r="Y164" s="114">
        <v>104.62780817526425</v>
      </c>
      <c r="Z164" s="114">
        <v>107.70509665100731</v>
      </c>
      <c r="AA164" s="114">
        <v>113.51775266074421</v>
      </c>
      <c r="AB164" s="114">
        <v>112.49198983549654</v>
      </c>
      <c r="AC164" s="114">
        <v>114.2015945442427</v>
      </c>
      <c r="AD164" s="114">
        <v>117.27888301998573</v>
      </c>
      <c r="AE164" s="114">
        <v>119.67232961223033</v>
      </c>
      <c r="AF164" s="114">
        <v>119.67232961223033</v>
      </c>
      <c r="AG164" s="114">
        <v>119.67232961223033</v>
      </c>
      <c r="AH164" s="114">
        <v>121.04001337922726</v>
      </c>
      <c r="AI164" s="114">
        <v>122.06577620447493</v>
      </c>
      <c r="AJ164" s="114">
        <v>160.07505573760074</v>
      </c>
      <c r="AK164" s="114">
        <v>164.06584660086497</v>
      </c>
      <c r="AL164" s="114">
        <v>170.71716470630548</v>
      </c>
      <c r="AM164" s="114">
        <v>176.48164039768719</v>
      </c>
      <c r="AN164" s="114">
        <v>182.24611608906898</v>
      </c>
      <c r="AO164" s="114">
        <v>187.56717057342129</v>
      </c>
      <c r="AP164" s="114">
        <v>191.55796143668562</v>
      </c>
      <c r="AQ164" s="114">
        <v>196.4355947140086</v>
      </c>
      <c r="AR164" s="114">
        <v>207.07770368271338</v>
      </c>
      <c r="AS164" s="114">
        <v>213.28560058112447</v>
      </c>
      <c r="AT164" s="114">
        <v>219.93691868656495</v>
      </c>
      <c r="AU164" s="114">
        <v>228.36192162012293</v>
      </c>
      <c r="AV164" s="114">
        <v>242.99482145209194</v>
      </c>
      <c r="AW164" s="114">
        <v>253.63693042079666</v>
      </c>
      <c r="AX164" s="114">
        <v>275.36456956523557</v>
      </c>
      <c r="AY164" s="114">
        <v>297.53562991670378</v>
      </c>
      <c r="AZ164" s="114">
        <v>309.06458129946725</v>
      </c>
      <c r="BA164" s="114">
        <v>313.49879336976096</v>
      </c>
      <c r="BB164" s="114">
        <v>316.60274181896648</v>
      </c>
      <c r="BC164" s="114">
        <v>312.16852974867282</v>
      </c>
      <c r="BD164" s="114">
        <v>309.06458129946725</v>
      </c>
      <c r="BE164" s="114">
        <v>307.29089647134981</v>
      </c>
      <c r="BF164" s="114">
        <v>312.61195095570213</v>
      </c>
      <c r="BG164" s="114">
        <v>314.82905699084898</v>
      </c>
      <c r="BH164" s="114">
        <v>311.28168733461411</v>
      </c>
      <c r="BI164" s="114">
        <v>316.60274181896648</v>
      </c>
      <c r="BJ164" s="114">
        <v>316.60274181896648</v>
      </c>
      <c r="BK164" s="114">
        <v>309.06458129946725</v>
      </c>
      <c r="BL164" s="114">
        <v>301.08299957293872</v>
      </c>
      <c r="BM164" s="114">
        <v>294.87510267452757</v>
      </c>
      <c r="BN164" s="114">
        <v>286.45009974096968</v>
      </c>
      <c r="BO164" s="114">
        <v>282.45930887770538</v>
      </c>
      <c r="BP164" s="114">
        <v>276.69483318632365</v>
      </c>
      <c r="BQ164" s="114">
        <v>265.60930301058954</v>
      </c>
      <c r="BR164" s="114">
        <v>261.17509094029583</v>
      </c>
      <c r="BS164" s="114">
        <v>254.96719404188477</v>
      </c>
      <c r="BT164" s="114">
        <v>246.54219110832685</v>
      </c>
      <c r="BU164" s="114">
        <v>240.77771541694509</v>
      </c>
      <c r="BV164" s="114">
        <v>237.23034576071018</v>
      </c>
      <c r="BW164" s="114">
        <v>235.90008213962207</v>
      </c>
      <c r="BX164" s="114">
        <v>238.11718817476893</v>
      </c>
      <c r="BY164" s="114">
        <v>245.21192748723874</v>
      </c>
      <c r="BZ164" s="114">
        <v>252.75008800673794</v>
      </c>
      <c r="CA164" s="114">
        <v>254.52377283485541</v>
      </c>
      <c r="CB164" s="114">
        <v>255.85403645594349</v>
      </c>
      <c r="CC164" s="114">
        <v>261.61851214732525</v>
      </c>
      <c r="CD164" s="114">
        <v>263.8356181824721</v>
      </c>
      <c r="CE164" s="114">
        <v>263.8356181824721</v>
      </c>
      <c r="CF164" s="114">
        <v>269.15667266682442</v>
      </c>
      <c r="CG164" s="114">
        <v>273.14746353008877</v>
      </c>
      <c r="CH164" s="114">
        <v>277.13825439335301</v>
      </c>
      <c r="CI164" s="114">
        <v>281.57246646364666</v>
      </c>
      <c r="CJ164" s="114">
        <v>210.57112941778723</v>
      </c>
      <c r="CK164" s="114">
        <v>214.47059477737588</v>
      </c>
      <c r="CL164" s="114">
        <v>216.0953720105378</v>
      </c>
      <c r="CM164" s="114">
        <v>218.37006013696453</v>
      </c>
      <c r="CN164" s="114">
        <v>218.6950155835969</v>
      </c>
      <c r="CO164" s="114">
        <v>220.64474826339125</v>
      </c>
      <c r="CP164" s="114">
        <v>222.5944809431856</v>
      </c>
      <c r="CQ164" s="114">
        <v>226.49394630277422</v>
      </c>
      <c r="CR164" s="114">
        <v>231.36827800226001</v>
      </c>
      <c r="CS164" s="114">
        <v>234.29287702195154</v>
      </c>
      <c r="CT164" s="114">
        <v>235.59269880848109</v>
      </c>
      <c r="CU164" s="114">
        <v>238.51729782817262</v>
      </c>
      <c r="CV164" s="114">
        <v>242.74171863439364</v>
      </c>
      <c r="CW164" s="114">
        <v>248.5909166737766</v>
      </c>
      <c r="CX164" s="114">
        <v>255.73993649968909</v>
      </c>
      <c r="CY164" s="114">
        <v>263.53886721886641</v>
      </c>
      <c r="CZ164" s="114">
        <v>268.73815436498461</v>
      </c>
      <c r="DA164" s="114">
        <v>272.96257517120563</v>
      </c>
      <c r="DB164" s="114">
        <v>271.33779793804376</v>
      </c>
      <c r="DC164" s="114">
        <v>271.66275338467614</v>
      </c>
      <c r="DD164" s="114">
        <v>275.23726329763235</v>
      </c>
      <c r="DE164" s="114">
        <v>273.28753061783806</v>
      </c>
      <c r="DF164" s="114">
        <v>266.46346623855794</v>
      </c>
      <c r="DG164" s="114">
        <v>264.51373355876359</v>
      </c>
      <c r="DH164" s="114">
        <v>264.51373355876359</v>
      </c>
      <c r="DI164" s="114">
        <v>260.93922364580732</v>
      </c>
      <c r="DJ164" s="114">
        <v>259.63940185927771</v>
      </c>
      <c r="DK164" s="114">
        <v>259.63940185927771</v>
      </c>
      <c r="DL164" s="114">
        <v>264.83868900539596</v>
      </c>
      <c r="DM164" s="114">
        <v>263.86382266549884</v>
      </c>
      <c r="DN164" s="114">
        <v>261.26417909243969</v>
      </c>
      <c r="DO164" s="114">
        <v>263.53886721886641</v>
      </c>
      <c r="DP164" s="114">
        <v>266.13851079192551</v>
      </c>
      <c r="DQ164" s="114">
        <v>280.76150589038298</v>
      </c>
      <c r="DR164" s="114">
        <v>290.51016928935462</v>
      </c>
      <c r="DS164" s="114">
        <v>291.16008018261937</v>
      </c>
      <c r="DT164" s="114">
        <v>292.78485741578129</v>
      </c>
      <c r="DU164" s="114">
        <v>293.10981286241372</v>
      </c>
      <c r="DV164" s="114">
        <v>296.35936732873756</v>
      </c>
      <c r="DW164" s="114">
        <v>297.00927822200242</v>
      </c>
      <c r="DX164" s="114">
        <v>292.45990196914897</v>
      </c>
      <c r="DY164" s="114">
        <v>290.18521384272219</v>
      </c>
      <c r="DZ164" s="114">
        <v>288.56043660956027</v>
      </c>
      <c r="EA164" s="114">
        <v>284.985926696604</v>
      </c>
      <c r="EB164" s="114">
        <v>280.11159499711812</v>
      </c>
    </row>
    <row r="165" spans="1:132" x14ac:dyDescent="0.35">
      <c r="A165" s="114" t="s">
        <v>179</v>
      </c>
      <c r="B165" s="115"/>
      <c r="C165" s="114">
        <v>133.57711457669902</v>
      </c>
      <c r="D165" s="114">
        <v>131.29764163170415</v>
      </c>
      <c r="E165" s="114">
        <v>128.79022139220979</v>
      </c>
      <c r="F165" s="114">
        <v>128.33432680321081</v>
      </c>
      <c r="G165" s="114">
        <v>122.17974985172469</v>
      </c>
      <c r="H165" s="114">
        <v>116.02517290023856</v>
      </c>
      <c r="I165" s="114">
        <v>111.01033242124986</v>
      </c>
      <c r="J165" s="114">
        <v>106.22343923676064</v>
      </c>
      <c r="K165" s="114">
        <v>99.15707310727656</v>
      </c>
      <c r="L165" s="114">
        <v>95.50991639528479</v>
      </c>
      <c r="M165" s="114">
        <v>96.649652867782223</v>
      </c>
      <c r="N165" s="114">
        <v>91.406865094294034</v>
      </c>
      <c r="O165" s="114">
        <v>88.215602971301223</v>
      </c>
      <c r="P165" s="114">
        <v>83.88460437581098</v>
      </c>
      <c r="Q165" s="114">
        <v>78.413869307823305</v>
      </c>
      <c r="R165" s="114">
        <v>76.590290951827427</v>
      </c>
      <c r="S165" s="114">
        <v>75.45055447932998</v>
      </c>
      <c r="T165" s="114">
        <v>74.538765301332063</v>
      </c>
      <c r="U165" s="114">
        <v>72.715186945336157</v>
      </c>
      <c r="V165" s="114">
        <v>70.207766705841806</v>
      </c>
      <c r="W165" s="114">
        <v>71.575450472838725</v>
      </c>
      <c r="X165" s="114">
        <v>71.575450472838725</v>
      </c>
      <c r="Y165" s="114">
        <v>69.751872116842847</v>
      </c>
      <c r="Z165" s="114">
        <v>71.803397767338211</v>
      </c>
      <c r="AA165" s="114">
        <v>75.678501773829481</v>
      </c>
      <c r="AB165" s="114">
        <v>74.994659890331022</v>
      </c>
      <c r="AC165" s="114">
        <v>76.134396362828468</v>
      </c>
      <c r="AD165" s="114">
        <v>78.185922013323818</v>
      </c>
      <c r="AE165" s="114">
        <v>79.781553074820224</v>
      </c>
      <c r="AF165" s="114">
        <v>79.781553074820224</v>
      </c>
      <c r="AG165" s="114">
        <v>79.781553074820224</v>
      </c>
      <c r="AH165" s="114">
        <v>80.693342252818169</v>
      </c>
      <c r="AI165" s="114">
        <v>81.377184136316643</v>
      </c>
      <c r="AJ165" s="114">
        <v>106.71670382506716</v>
      </c>
      <c r="AK165" s="114">
        <v>109.37723106724334</v>
      </c>
      <c r="AL165" s="114">
        <v>113.81144313753698</v>
      </c>
      <c r="AM165" s="114">
        <v>117.65442693179148</v>
      </c>
      <c r="AN165" s="114">
        <v>121.49741072604598</v>
      </c>
      <c r="AO165" s="114">
        <v>125.04478038228088</v>
      </c>
      <c r="AP165" s="114">
        <v>127.70530762445709</v>
      </c>
      <c r="AQ165" s="114">
        <v>130.95706314267238</v>
      </c>
      <c r="AR165" s="114">
        <v>138.05180245514225</v>
      </c>
      <c r="AS165" s="114">
        <v>142.19040038741633</v>
      </c>
      <c r="AT165" s="114">
        <v>146.62461245770999</v>
      </c>
      <c r="AU165" s="114">
        <v>152.24128108008193</v>
      </c>
      <c r="AV165" s="114">
        <v>161.99654763472796</v>
      </c>
      <c r="AW165" s="114">
        <v>169.09128694719783</v>
      </c>
      <c r="AX165" s="114">
        <v>183.57637971015706</v>
      </c>
      <c r="AY165" s="114">
        <v>198.35708661113588</v>
      </c>
      <c r="AZ165" s="114">
        <v>206.04305419964487</v>
      </c>
      <c r="BA165" s="114">
        <v>208.99919557984063</v>
      </c>
      <c r="BB165" s="114">
        <v>211.0684945459777</v>
      </c>
      <c r="BC165" s="114">
        <v>208.11235316578191</v>
      </c>
      <c r="BD165" s="114">
        <v>206.04305419964487</v>
      </c>
      <c r="BE165" s="114">
        <v>204.86059764756652</v>
      </c>
      <c r="BF165" s="114">
        <v>208.40796730380146</v>
      </c>
      <c r="BG165" s="114">
        <v>209.88603799389935</v>
      </c>
      <c r="BH165" s="114">
        <v>207.52112488974277</v>
      </c>
      <c r="BI165" s="114">
        <v>211.0684945459777</v>
      </c>
      <c r="BJ165" s="114">
        <v>211.0684945459777</v>
      </c>
      <c r="BK165" s="114">
        <v>206.04305419964487</v>
      </c>
      <c r="BL165" s="114">
        <v>200.72199971529247</v>
      </c>
      <c r="BM165" s="114">
        <v>196.58340178301845</v>
      </c>
      <c r="BN165" s="114">
        <v>190.96673316064647</v>
      </c>
      <c r="BO165" s="114">
        <v>188.30620591847025</v>
      </c>
      <c r="BP165" s="114">
        <v>184.46322212421575</v>
      </c>
      <c r="BQ165" s="114">
        <v>177.07286867372633</v>
      </c>
      <c r="BR165" s="114">
        <v>174.11672729353057</v>
      </c>
      <c r="BS165" s="114">
        <v>169.97812936125652</v>
      </c>
      <c r="BT165" s="114">
        <v>164.36146073888457</v>
      </c>
      <c r="BU165" s="114">
        <v>160.51847694463007</v>
      </c>
      <c r="BV165" s="114">
        <v>158.15356384047348</v>
      </c>
      <c r="BW165" s="114">
        <v>157.2667214264147</v>
      </c>
      <c r="BX165" s="114">
        <v>158.74479211651263</v>
      </c>
      <c r="BY165" s="114">
        <v>163.47461832482583</v>
      </c>
      <c r="BZ165" s="114">
        <v>168.50005867115863</v>
      </c>
      <c r="CA165" s="114">
        <v>169.68251522323698</v>
      </c>
      <c r="CB165" s="114">
        <v>170.56935763729567</v>
      </c>
      <c r="CC165" s="114">
        <v>174.4123414315502</v>
      </c>
      <c r="CD165" s="114">
        <v>175.89041212164804</v>
      </c>
      <c r="CE165" s="114">
        <v>175.89041212164804</v>
      </c>
      <c r="CF165" s="114">
        <v>179.43778177788298</v>
      </c>
      <c r="CG165" s="114">
        <v>182.09830902005916</v>
      </c>
      <c r="CH165" s="114">
        <v>184.75883626223535</v>
      </c>
      <c r="CI165" s="114">
        <v>187.71497764243111</v>
      </c>
      <c r="CJ165" s="114">
        <v>140.38075294519149</v>
      </c>
      <c r="CK165" s="114">
        <v>142.98039651825059</v>
      </c>
      <c r="CL165" s="114">
        <v>144.06358134035858</v>
      </c>
      <c r="CM165" s="114">
        <v>145.58004009130968</v>
      </c>
      <c r="CN165" s="114">
        <v>145.79667705573129</v>
      </c>
      <c r="CO165" s="114">
        <v>147.09649884226084</v>
      </c>
      <c r="CP165" s="114">
        <v>148.39632062879039</v>
      </c>
      <c r="CQ165" s="114">
        <v>150.99596420184949</v>
      </c>
      <c r="CR165" s="114">
        <v>154.24551866817336</v>
      </c>
      <c r="CS165" s="114">
        <v>156.19525134796768</v>
      </c>
      <c r="CT165" s="114">
        <v>157.06179920565407</v>
      </c>
      <c r="CU165" s="114">
        <v>159.01153188544842</v>
      </c>
      <c r="CV165" s="114">
        <v>161.82781242292907</v>
      </c>
      <c r="CW165" s="114">
        <v>165.72727778251777</v>
      </c>
      <c r="CX165" s="114">
        <v>170.49329099979275</v>
      </c>
      <c r="CY165" s="114">
        <v>175.69257814591094</v>
      </c>
      <c r="CZ165" s="114">
        <v>179.15876957665645</v>
      </c>
      <c r="DA165" s="114">
        <v>181.9750501141371</v>
      </c>
      <c r="DB165" s="114">
        <v>180.89186529202919</v>
      </c>
      <c r="DC165" s="114">
        <v>181.10850225645078</v>
      </c>
      <c r="DD165" s="114">
        <v>183.49150886508826</v>
      </c>
      <c r="DE165" s="114">
        <v>182.19168707855874</v>
      </c>
      <c r="DF165" s="114">
        <v>177.64231082570529</v>
      </c>
      <c r="DG165" s="114">
        <v>176.34248903917575</v>
      </c>
      <c r="DH165" s="114">
        <v>176.34248903917575</v>
      </c>
      <c r="DI165" s="114">
        <v>173.9594824305382</v>
      </c>
      <c r="DJ165" s="114">
        <v>173.09293457285185</v>
      </c>
      <c r="DK165" s="114">
        <v>173.09293457285185</v>
      </c>
      <c r="DL165" s="114">
        <v>176.55912600359733</v>
      </c>
      <c r="DM165" s="114">
        <v>175.90921511033258</v>
      </c>
      <c r="DN165" s="114">
        <v>174.17611939495984</v>
      </c>
      <c r="DO165" s="114">
        <v>175.69257814591094</v>
      </c>
      <c r="DP165" s="114">
        <v>177.42567386128366</v>
      </c>
      <c r="DQ165" s="114">
        <v>187.17433726025536</v>
      </c>
      <c r="DR165" s="114">
        <v>193.67344619290307</v>
      </c>
      <c r="DS165" s="114">
        <v>194.10672012174626</v>
      </c>
      <c r="DT165" s="114">
        <v>195.1899049438542</v>
      </c>
      <c r="DU165" s="114">
        <v>195.40654190827584</v>
      </c>
      <c r="DV165" s="114">
        <v>197.57291155249175</v>
      </c>
      <c r="DW165" s="114">
        <v>198.00618548133494</v>
      </c>
      <c r="DX165" s="114">
        <v>194.97326797943265</v>
      </c>
      <c r="DY165" s="114">
        <v>193.45680922848149</v>
      </c>
      <c r="DZ165" s="114">
        <v>192.37362440637355</v>
      </c>
      <c r="EA165" s="114">
        <v>189.99061779773601</v>
      </c>
      <c r="EB165" s="114">
        <v>186.74106333141211</v>
      </c>
    </row>
    <row r="166" spans="1:132" x14ac:dyDescent="0.35">
      <c r="A166" s="114" t="s">
        <v>180</v>
      </c>
      <c r="B166" s="115"/>
      <c r="C166" s="114">
        <v>133.57711457669902</v>
      </c>
      <c r="D166" s="114">
        <v>131.29764163170415</v>
      </c>
      <c r="E166" s="114">
        <v>128.79022139220979</v>
      </c>
      <c r="F166" s="114">
        <v>128.33432680321081</v>
      </c>
      <c r="G166" s="114">
        <v>122.17974985172469</v>
      </c>
      <c r="H166" s="114">
        <v>116.02517290023856</v>
      </c>
      <c r="I166" s="114">
        <v>111.01033242124986</v>
      </c>
      <c r="J166" s="114">
        <v>106.22343923676064</v>
      </c>
      <c r="K166" s="114">
        <v>99.15707310727656</v>
      </c>
      <c r="L166" s="114">
        <v>95.50991639528479</v>
      </c>
      <c r="M166" s="114">
        <v>96.649652867782223</v>
      </c>
      <c r="N166" s="114">
        <v>91.406865094294034</v>
      </c>
      <c r="O166" s="114">
        <v>88.215602971301223</v>
      </c>
      <c r="P166" s="114">
        <v>83.88460437581098</v>
      </c>
      <c r="Q166" s="114">
        <v>78.413869307823305</v>
      </c>
      <c r="R166" s="114">
        <v>76.590290951827427</v>
      </c>
      <c r="S166" s="114">
        <v>75.45055447932998</v>
      </c>
      <c r="T166" s="114">
        <v>74.538765301332063</v>
      </c>
      <c r="U166" s="114">
        <v>72.715186945336157</v>
      </c>
      <c r="V166" s="114">
        <v>70.207766705841806</v>
      </c>
      <c r="W166" s="114">
        <v>71.575450472838725</v>
      </c>
      <c r="X166" s="114">
        <v>71.575450472838725</v>
      </c>
      <c r="Y166" s="114">
        <v>69.751872116842847</v>
      </c>
      <c r="Z166" s="114">
        <v>71.803397767338211</v>
      </c>
      <c r="AA166" s="114">
        <v>75.678501773829481</v>
      </c>
      <c r="AB166" s="114">
        <v>74.994659890331022</v>
      </c>
      <c r="AC166" s="114">
        <v>76.134396362828468</v>
      </c>
      <c r="AD166" s="114">
        <v>78.185922013323818</v>
      </c>
      <c r="AE166" s="114">
        <v>79.781553074820224</v>
      </c>
      <c r="AF166" s="114">
        <v>79.781553074820224</v>
      </c>
      <c r="AG166" s="114">
        <v>79.781553074820224</v>
      </c>
      <c r="AH166" s="114">
        <v>80.693342252818169</v>
      </c>
      <c r="AI166" s="114">
        <v>81.377184136316643</v>
      </c>
      <c r="AJ166" s="114">
        <v>106.71670382506716</v>
      </c>
      <c r="AK166" s="114">
        <v>109.37723106724334</v>
      </c>
      <c r="AL166" s="114">
        <v>113.81144313753698</v>
      </c>
      <c r="AM166" s="114">
        <v>117.65442693179148</v>
      </c>
      <c r="AN166" s="114">
        <v>121.49741072604598</v>
      </c>
      <c r="AO166" s="114">
        <v>125.04478038228088</v>
      </c>
      <c r="AP166" s="114">
        <v>127.70530762445709</v>
      </c>
      <c r="AQ166" s="114">
        <v>130.95706314267238</v>
      </c>
      <c r="AR166" s="114">
        <v>138.05180245514225</v>
      </c>
      <c r="AS166" s="114">
        <v>142.19040038741633</v>
      </c>
      <c r="AT166" s="114">
        <v>146.62461245770999</v>
      </c>
      <c r="AU166" s="114">
        <v>152.24128108008193</v>
      </c>
      <c r="AV166" s="114">
        <v>161.99654763472796</v>
      </c>
      <c r="AW166" s="114">
        <v>169.09128694719783</v>
      </c>
      <c r="AX166" s="114">
        <v>183.57637971015706</v>
      </c>
      <c r="AY166" s="114">
        <v>198.35708661113588</v>
      </c>
      <c r="AZ166" s="114">
        <v>206.04305419964487</v>
      </c>
      <c r="BA166" s="114">
        <v>208.99919557984063</v>
      </c>
      <c r="BB166" s="114">
        <v>211.0684945459777</v>
      </c>
      <c r="BC166" s="114">
        <v>208.11235316578191</v>
      </c>
      <c r="BD166" s="114">
        <v>206.04305419964487</v>
      </c>
      <c r="BE166" s="114">
        <v>204.86059764756652</v>
      </c>
      <c r="BF166" s="114">
        <v>208.40796730380146</v>
      </c>
      <c r="BG166" s="114">
        <v>209.88603799389935</v>
      </c>
      <c r="BH166" s="114">
        <v>207.52112488974277</v>
      </c>
      <c r="BI166" s="114">
        <v>211.0684945459777</v>
      </c>
      <c r="BJ166" s="114">
        <v>211.0684945459777</v>
      </c>
      <c r="BK166" s="114">
        <v>206.04305419964487</v>
      </c>
      <c r="BL166" s="114">
        <v>200.72199971529247</v>
      </c>
      <c r="BM166" s="114">
        <v>196.58340178301845</v>
      </c>
      <c r="BN166" s="114">
        <v>190.96673316064647</v>
      </c>
      <c r="BO166" s="114">
        <v>188.30620591847025</v>
      </c>
      <c r="BP166" s="114">
        <v>184.46322212421575</v>
      </c>
      <c r="BQ166" s="114">
        <v>177.07286867372633</v>
      </c>
      <c r="BR166" s="114">
        <v>174.11672729353057</v>
      </c>
      <c r="BS166" s="114">
        <v>169.97812936125652</v>
      </c>
      <c r="BT166" s="114">
        <v>164.36146073888457</v>
      </c>
      <c r="BU166" s="114">
        <v>160.51847694463007</v>
      </c>
      <c r="BV166" s="114">
        <v>158.15356384047348</v>
      </c>
      <c r="BW166" s="114">
        <v>157.2667214264147</v>
      </c>
      <c r="BX166" s="114">
        <v>158.74479211651263</v>
      </c>
      <c r="BY166" s="114">
        <v>163.47461832482583</v>
      </c>
      <c r="BZ166" s="114">
        <v>168.50005867115863</v>
      </c>
      <c r="CA166" s="114">
        <v>169.68251522323698</v>
      </c>
      <c r="CB166" s="114">
        <v>170.56935763729567</v>
      </c>
      <c r="CC166" s="114">
        <v>174.4123414315502</v>
      </c>
      <c r="CD166" s="114">
        <v>175.89041212164804</v>
      </c>
      <c r="CE166" s="114">
        <v>175.89041212164804</v>
      </c>
      <c r="CF166" s="114">
        <v>179.43778177788298</v>
      </c>
      <c r="CG166" s="114">
        <v>182.09830902005916</v>
      </c>
      <c r="CH166" s="114">
        <v>184.75883626223535</v>
      </c>
      <c r="CI166" s="114">
        <v>187.71497764243111</v>
      </c>
      <c r="CJ166" s="114">
        <v>140.38075294519149</v>
      </c>
      <c r="CK166" s="114">
        <v>142.98039651825059</v>
      </c>
      <c r="CL166" s="114">
        <v>144.06358134035858</v>
      </c>
      <c r="CM166" s="114">
        <v>145.58004009130968</v>
      </c>
      <c r="CN166" s="114">
        <v>145.79667705573129</v>
      </c>
      <c r="CO166" s="114">
        <v>147.09649884226084</v>
      </c>
      <c r="CP166" s="114">
        <v>148.39632062879039</v>
      </c>
      <c r="CQ166" s="114">
        <v>150.99596420184949</v>
      </c>
      <c r="CR166" s="114">
        <v>154.24551866817336</v>
      </c>
      <c r="CS166" s="114">
        <v>156.19525134796768</v>
      </c>
      <c r="CT166" s="114">
        <v>157.06179920565407</v>
      </c>
      <c r="CU166" s="114">
        <v>159.01153188544842</v>
      </c>
      <c r="CV166" s="114">
        <v>161.82781242292907</v>
      </c>
      <c r="CW166" s="114">
        <v>165.72727778251777</v>
      </c>
      <c r="CX166" s="114">
        <v>170.49329099979275</v>
      </c>
      <c r="CY166" s="114">
        <v>175.69257814591094</v>
      </c>
      <c r="CZ166" s="114">
        <v>179.15876957665645</v>
      </c>
      <c r="DA166" s="114">
        <v>181.9750501141371</v>
      </c>
      <c r="DB166" s="114">
        <v>180.89186529202919</v>
      </c>
      <c r="DC166" s="114">
        <v>181.10850225645078</v>
      </c>
      <c r="DD166" s="114">
        <v>183.49150886508826</v>
      </c>
      <c r="DE166" s="114">
        <v>182.19168707855874</v>
      </c>
      <c r="DF166" s="114">
        <v>177.64231082570529</v>
      </c>
      <c r="DG166" s="114">
        <v>176.34248903917575</v>
      </c>
      <c r="DH166" s="114">
        <v>176.34248903917575</v>
      </c>
      <c r="DI166" s="114">
        <v>173.9594824305382</v>
      </c>
      <c r="DJ166" s="114">
        <v>173.09293457285185</v>
      </c>
      <c r="DK166" s="114">
        <v>173.09293457285185</v>
      </c>
      <c r="DL166" s="114">
        <v>176.55912600359733</v>
      </c>
      <c r="DM166" s="114">
        <v>175.90921511033258</v>
      </c>
      <c r="DN166" s="114">
        <v>174.17611939495984</v>
      </c>
      <c r="DO166" s="114">
        <v>175.69257814591094</v>
      </c>
      <c r="DP166" s="114">
        <v>177.42567386128366</v>
      </c>
      <c r="DQ166" s="114">
        <v>187.17433726025536</v>
      </c>
      <c r="DR166" s="114">
        <v>193.67344619290307</v>
      </c>
      <c r="DS166" s="114">
        <v>194.10672012174626</v>
      </c>
      <c r="DT166" s="114">
        <v>195.1899049438542</v>
      </c>
      <c r="DU166" s="114">
        <v>195.40654190827584</v>
      </c>
      <c r="DV166" s="114">
        <v>197.57291155249175</v>
      </c>
      <c r="DW166" s="114">
        <v>198.00618548133494</v>
      </c>
      <c r="DX166" s="114">
        <v>194.97326797943265</v>
      </c>
      <c r="DY166" s="114">
        <v>193.45680922848149</v>
      </c>
      <c r="DZ166" s="114">
        <v>192.37362440637355</v>
      </c>
      <c r="EA166" s="114">
        <v>189.99061779773601</v>
      </c>
      <c r="EB166" s="114">
        <v>186.74106333141211</v>
      </c>
    </row>
    <row r="167" spans="1:132" x14ac:dyDescent="0.35">
      <c r="A167" s="114" t="s">
        <v>181</v>
      </c>
      <c r="B167" s="115"/>
      <c r="C167" s="114">
        <v>133.57711457669902</v>
      </c>
      <c r="D167" s="114">
        <v>131.29764163170415</v>
      </c>
      <c r="E167" s="114">
        <v>128.79022139220979</v>
      </c>
      <c r="F167" s="114">
        <v>128.33432680321081</v>
      </c>
      <c r="G167" s="114">
        <v>122.17974985172469</v>
      </c>
      <c r="H167" s="114">
        <v>116.02517290023856</v>
      </c>
      <c r="I167" s="114">
        <v>111.01033242124986</v>
      </c>
      <c r="J167" s="114">
        <v>106.22343923676064</v>
      </c>
      <c r="K167" s="114">
        <v>99.15707310727656</v>
      </c>
      <c r="L167" s="114">
        <v>95.50991639528479</v>
      </c>
      <c r="M167" s="114">
        <v>96.649652867782223</v>
      </c>
      <c r="N167" s="114">
        <v>91.406865094294034</v>
      </c>
      <c r="O167" s="114">
        <v>88.215602971301223</v>
      </c>
      <c r="P167" s="114">
        <v>83.88460437581098</v>
      </c>
      <c r="Q167" s="114">
        <v>78.413869307823305</v>
      </c>
      <c r="R167" s="114">
        <v>76.590290951827427</v>
      </c>
      <c r="S167" s="114">
        <v>75.45055447932998</v>
      </c>
      <c r="T167" s="114">
        <v>74.538765301332063</v>
      </c>
      <c r="U167" s="114">
        <v>72.715186945336157</v>
      </c>
      <c r="V167" s="114">
        <v>70.207766705841806</v>
      </c>
      <c r="W167" s="114">
        <v>71.575450472838725</v>
      </c>
      <c r="X167" s="114">
        <v>71.575450472838725</v>
      </c>
      <c r="Y167" s="114">
        <v>69.751872116842847</v>
      </c>
      <c r="Z167" s="114">
        <v>71.803397767338211</v>
      </c>
      <c r="AA167" s="114">
        <v>75.678501773829481</v>
      </c>
      <c r="AB167" s="114">
        <v>74.994659890331022</v>
      </c>
      <c r="AC167" s="114">
        <v>76.134396362828468</v>
      </c>
      <c r="AD167" s="114">
        <v>78.185922013323818</v>
      </c>
      <c r="AE167" s="114">
        <v>79.781553074820224</v>
      </c>
      <c r="AF167" s="114">
        <v>79.781553074820224</v>
      </c>
      <c r="AG167" s="114">
        <v>79.781553074820224</v>
      </c>
      <c r="AH167" s="114">
        <v>80.693342252818169</v>
      </c>
      <c r="AI167" s="114">
        <v>81.377184136316643</v>
      </c>
      <c r="AJ167" s="114">
        <v>106.71670382506716</v>
      </c>
      <c r="AK167" s="114">
        <v>109.37723106724334</v>
      </c>
      <c r="AL167" s="114">
        <v>113.81144313753698</v>
      </c>
      <c r="AM167" s="114">
        <v>117.65442693179148</v>
      </c>
      <c r="AN167" s="114">
        <v>121.49741072604598</v>
      </c>
      <c r="AO167" s="114">
        <v>125.04478038228088</v>
      </c>
      <c r="AP167" s="114">
        <v>127.70530762445709</v>
      </c>
      <c r="AQ167" s="114">
        <v>130.95706314267238</v>
      </c>
      <c r="AR167" s="114">
        <v>138.05180245514225</v>
      </c>
      <c r="AS167" s="114">
        <v>142.19040038741633</v>
      </c>
      <c r="AT167" s="114">
        <v>146.62461245770999</v>
      </c>
      <c r="AU167" s="114">
        <v>152.24128108008193</v>
      </c>
      <c r="AV167" s="114">
        <v>161.99654763472796</v>
      </c>
      <c r="AW167" s="114">
        <v>169.09128694719783</v>
      </c>
      <c r="AX167" s="114">
        <v>183.57637971015706</v>
      </c>
      <c r="AY167" s="114">
        <v>198.35708661113588</v>
      </c>
      <c r="AZ167" s="114">
        <v>206.04305419964487</v>
      </c>
      <c r="BA167" s="114">
        <v>208.99919557984063</v>
      </c>
      <c r="BB167" s="114">
        <v>211.0684945459777</v>
      </c>
      <c r="BC167" s="114">
        <v>208.11235316578191</v>
      </c>
      <c r="BD167" s="114">
        <v>206.04305419964487</v>
      </c>
      <c r="BE167" s="114">
        <v>204.86059764756652</v>
      </c>
      <c r="BF167" s="114">
        <v>208.40796730380146</v>
      </c>
      <c r="BG167" s="114">
        <v>209.88603799389935</v>
      </c>
      <c r="BH167" s="114">
        <v>207.52112488974277</v>
      </c>
      <c r="BI167" s="114">
        <v>211.0684945459777</v>
      </c>
      <c r="BJ167" s="114">
        <v>211.0684945459777</v>
      </c>
      <c r="BK167" s="114">
        <v>206.04305419964487</v>
      </c>
      <c r="BL167" s="114">
        <v>200.72199971529247</v>
      </c>
      <c r="BM167" s="114">
        <v>196.58340178301845</v>
      </c>
      <c r="BN167" s="114">
        <v>190.96673316064647</v>
      </c>
      <c r="BO167" s="114">
        <v>188.30620591847025</v>
      </c>
      <c r="BP167" s="114">
        <v>184.46322212421575</v>
      </c>
      <c r="BQ167" s="114">
        <v>177.07286867372633</v>
      </c>
      <c r="BR167" s="114">
        <v>174.11672729353057</v>
      </c>
      <c r="BS167" s="114">
        <v>169.97812936125652</v>
      </c>
      <c r="BT167" s="114">
        <v>164.36146073888457</v>
      </c>
      <c r="BU167" s="114">
        <v>160.51847694463007</v>
      </c>
      <c r="BV167" s="114">
        <v>158.15356384047348</v>
      </c>
      <c r="BW167" s="114">
        <v>157.2667214264147</v>
      </c>
      <c r="BX167" s="114">
        <v>158.74479211651263</v>
      </c>
      <c r="BY167" s="114">
        <v>163.47461832482583</v>
      </c>
      <c r="BZ167" s="114">
        <v>168.50005867115863</v>
      </c>
      <c r="CA167" s="114">
        <v>169.68251522323698</v>
      </c>
      <c r="CB167" s="114">
        <v>170.56935763729567</v>
      </c>
      <c r="CC167" s="114">
        <v>174.4123414315502</v>
      </c>
      <c r="CD167" s="114">
        <v>175.89041212164804</v>
      </c>
      <c r="CE167" s="114">
        <v>175.89041212164804</v>
      </c>
      <c r="CF167" s="114">
        <v>179.43778177788298</v>
      </c>
      <c r="CG167" s="114">
        <v>182.09830902005916</v>
      </c>
      <c r="CH167" s="114">
        <v>184.75883626223535</v>
      </c>
      <c r="CI167" s="114">
        <v>187.71497764243111</v>
      </c>
      <c r="CJ167" s="114">
        <v>140.38075294519149</v>
      </c>
      <c r="CK167" s="114">
        <v>142.98039651825059</v>
      </c>
      <c r="CL167" s="114">
        <v>144.06358134035858</v>
      </c>
      <c r="CM167" s="114">
        <v>145.58004009130968</v>
      </c>
      <c r="CN167" s="114">
        <v>145.79667705573129</v>
      </c>
      <c r="CO167" s="114">
        <v>147.09649884226084</v>
      </c>
      <c r="CP167" s="114">
        <v>148.39632062879039</v>
      </c>
      <c r="CQ167" s="114">
        <v>150.99596420184949</v>
      </c>
      <c r="CR167" s="114">
        <v>154.24551866817336</v>
      </c>
      <c r="CS167" s="114">
        <v>156.19525134796768</v>
      </c>
      <c r="CT167" s="114">
        <v>157.06179920565407</v>
      </c>
      <c r="CU167" s="114">
        <v>159.01153188544842</v>
      </c>
      <c r="CV167" s="114">
        <v>161.82781242292907</v>
      </c>
      <c r="CW167" s="114">
        <v>165.72727778251777</v>
      </c>
      <c r="CX167" s="114">
        <v>170.49329099979275</v>
      </c>
      <c r="CY167" s="114">
        <v>175.69257814591094</v>
      </c>
      <c r="CZ167" s="114">
        <v>179.15876957665645</v>
      </c>
      <c r="DA167" s="114">
        <v>181.9750501141371</v>
      </c>
      <c r="DB167" s="114">
        <v>180.89186529202919</v>
      </c>
      <c r="DC167" s="114">
        <v>181.10850225645078</v>
      </c>
      <c r="DD167" s="114">
        <v>183.49150886508826</v>
      </c>
      <c r="DE167" s="114">
        <v>182.19168707855874</v>
      </c>
      <c r="DF167" s="114">
        <v>177.64231082570529</v>
      </c>
      <c r="DG167" s="114">
        <v>176.34248903917575</v>
      </c>
      <c r="DH167" s="114">
        <v>176.34248903917575</v>
      </c>
      <c r="DI167" s="114">
        <v>173.9594824305382</v>
      </c>
      <c r="DJ167" s="114">
        <v>173.09293457285185</v>
      </c>
      <c r="DK167" s="114">
        <v>173.09293457285185</v>
      </c>
      <c r="DL167" s="114">
        <v>176.55912600359733</v>
      </c>
      <c r="DM167" s="114">
        <v>175.90921511033258</v>
      </c>
      <c r="DN167" s="114">
        <v>174.17611939495984</v>
      </c>
      <c r="DO167" s="114">
        <v>175.69257814591094</v>
      </c>
      <c r="DP167" s="114">
        <v>177.42567386128366</v>
      </c>
      <c r="DQ167" s="114">
        <v>187.17433726025536</v>
      </c>
      <c r="DR167" s="114">
        <v>193.67344619290307</v>
      </c>
      <c r="DS167" s="114">
        <v>194.10672012174626</v>
      </c>
      <c r="DT167" s="114">
        <v>195.1899049438542</v>
      </c>
      <c r="DU167" s="114">
        <v>195.40654190827584</v>
      </c>
      <c r="DV167" s="114">
        <v>197.57291155249175</v>
      </c>
      <c r="DW167" s="114">
        <v>198.00618548133494</v>
      </c>
      <c r="DX167" s="114">
        <v>194.97326797943265</v>
      </c>
      <c r="DY167" s="114">
        <v>193.45680922848149</v>
      </c>
      <c r="DZ167" s="114">
        <v>192.37362440637355</v>
      </c>
      <c r="EA167" s="114">
        <v>189.99061779773601</v>
      </c>
      <c r="EB167" s="114">
        <v>186.74106333141211</v>
      </c>
    </row>
    <row r="168" spans="1:132" x14ac:dyDescent="0.35">
      <c r="A168" s="114" t="s">
        <v>182</v>
      </c>
      <c r="B168" s="115"/>
      <c r="C168" s="114">
        <v>233.7599505092233</v>
      </c>
      <c r="D168" s="114">
        <v>229.77087285548228</v>
      </c>
      <c r="E168" s="114">
        <v>225.38288743636713</v>
      </c>
      <c r="F168" s="114">
        <v>224.58507190561892</v>
      </c>
      <c r="G168" s="114">
        <v>213.81456224051823</v>
      </c>
      <c r="H168" s="114">
        <v>203.04405257541748</v>
      </c>
      <c r="I168" s="114">
        <v>194.26808173718723</v>
      </c>
      <c r="J168" s="114">
        <v>185.89101866433111</v>
      </c>
      <c r="K168" s="114">
        <v>173.52487793773398</v>
      </c>
      <c r="L168" s="114">
        <v>167.14235369174838</v>
      </c>
      <c r="M168" s="114">
        <v>169.13689251861888</v>
      </c>
      <c r="N168" s="114">
        <v>159.96201391501455</v>
      </c>
      <c r="O168" s="114">
        <v>154.37730519977711</v>
      </c>
      <c r="P168" s="114">
        <v>146.7980576576692</v>
      </c>
      <c r="Q168" s="114">
        <v>137.22427128869077</v>
      </c>
      <c r="R168" s="114">
        <v>134.03300916569799</v>
      </c>
      <c r="S168" s="114">
        <v>132.03847033882747</v>
      </c>
      <c r="T168" s="114">
        <v>130.44283927733113</v>
      </c>
      <c r="U168" s="114">
        <v>127.25157715433825</v>
      </c>
      <c r="V168" s="114">
        <v>122.86359173522315</v>
      </c>
      <c r="W168" s="114">
        <v>125.25703832746775</v>
      </c>
      <c r="X168" s="114">
        <v>125.25703832746775</v>
      </c>
      <c r="Y168" s="114">
        <v>122.06577620447499</v>
      </c>
      <c r="Z168" s="114">
        <v>125.65594609284187</v>
      </c>
      <c r="AA168" s="114">
        <v>132.43737810420157</v>
      </c>
      <c r="AB168" s="114">
        <v>131.24065480807928</v>
      </c>
      <c r="AC168" s="114">
        <v>133.23519363494981</v>
      </c>
      <c r="AD168" s="114">
        <v>136.8253635233167</v>
      </c>
      <c r="AE168" s="114">
        <v>139.6177178809354</v>
      </c>
      <c r="AF168" s="114">
        <v>139.6177178809354</v>
      </c>
      <c r="AG168" s="114">
        <v>139.6177178809354</v>
      </c>
      <c r="AH168" s="114">
        <v>141.21334894243179</v>
      </c>
      <c r="AI168" s="114">
        <v>142.41007223855408</v>
      </c>
      <c r="AJ168" s="114">
        <v>186.7542316938675</v>
      </c>
      <c r="AK168" s="114">
        <v>191.41015436767589</v>
      </c>
      <c r="AL168" s="114">
        <v>199.17002549068971</v>
      </c>
      <c r="AM168" s="114">
        <v>205.89524713063508</v>
      </c>
      <c r="AN168" s="114">
        <v>212.62046877058049</v>
      </c>
      <c r="AO168" s="114">
        <v>218.82836566899152</v>
      </c>
      <c r="AP168" s="114">
        <v>223.48428834279986</v>
      </c>
      <c r="AQ168" s="114">
        <v>229.17486049967667</v>
      </c>
      <c r="AR168" s="114">
        <v>241.59065429649891</v>
      </c>
      <c r="AS168" s="114">
        <v>248.83320067797854</v>
      </c>
      <c r="AT168" s="114">
        <v>256.59307180099245</v>
      </c>
      <c r="AU168" s="114">
        <v>266.42224189014337</v>
      </c>
      <c r="AV168" s="114">
        <v>283.49395836077395</v>
      </c>
      <c r="AW168" s="114">
        <v>295.90975215759607</v>
      </c>
      <c r="AX168" s="114">
        <v>321.25866449277476</v>
      </c>
      <c r="AY168" s="114">
        <v>347.1249015694878</v>
      </c>
      <c r="AZ168" s="114">
        <v>360.57534484937855</v>
      </c>
      <c r="BA168" s="114">
        <v>365.74859226472108</v>
      </c>
      <c r="BB168" s="114">
        <v>369.36986545546091</v>
      </c>
      <c r="BC168" s="114">
        <v>364.19661804011827</v>
      </c>
      <c r="BD168" s="114">
        <v>360.57534484937855</v>
      </c>
      <c r="BE168" s="114">
        <v>358.50604588324143</v>
      </c>
      <c r="BF168" s="114">
        <v>364.71394278165258</v>
      </c>
      <c r="BG168" s="114">
        <v>367.30056648932384</v>
      </c>
      <c r="BH168" s="114">
        <v>363.16196855704982</v>
      </c>
      <c r="BI168" s="114">
        <v>369.36986545546091</v>
      </c>
      <c r="BJ168" s="114">
        <v>369.36986545546091</v>
      </c>
      <c r="BK168" s="114">
        <v>360.57534484937855</v>
      </c>
      <c r="BL168" s="114">
        <v>351.26349950176188</v>
      </c>
      <c r="BM168" s="114">
        <v>344.02095312028223</v>
      </c>
      <c r="BN168" s="114">
        <v>334.19178303113137</v>
      </c>
      <c r="BO168" s="114">
        <v>329.53586035732297</v>
      </c>
      <c r="BP168" s="114">
        <v>322.81063871737763</v>
      </c>
      <c r="BQ168" s="114">
        <v>309.87752017902113</v>
      </c>
      <c r="BR168" s="114">
        <v>304.70427276367855</v>
      </c>
      <c r="BS168" s="114">
        <v>297.46172638219895</v>
      </c>
      <c r="BT168" s="114">
        <v>287.63255629304803</v>
      </c>
      <c r="BU168" s="114">
        <v>280.90733465310257</v>
      </c>
      <c r="BV168" s="114">
        <v>276.76873672082854</v>
      </c>
      <c r="BW168" s="114">
        <v>275.21676249622578</v>
      </c>
      <c r="BX168" s="114">
        <v>277.80338620389711</v>
      </c>
      <c r="BY168" s="114">
        <v>286.08058206844521</v>
      </c>
      <c r="BZ168" s="114">
        <v>294.87510267452757</v>
      </c>
      <c r="CA168" s="114">
        <v>296.94440164066464</v>
      </c>
      <c r="CB168" s="114">
        <v>298.4963758652674</v>
      </c>
      <c r="CC168" s="114">
        <v>305.22159750521286</v>
      </c>
      <c r="CD168" s="114">
        <v>307.80822121288412</v>
      </c>
      <c r="CE168" s="114">
        <v>307.80822121288412</v>
      </c>
      <c r="CF168" s="114">
        <v>314.01611811129521</v>
      </c>
      <c r="CG168" s="114">
        <v>318.67204078510355</v>
      </c>
      <c r="CH168" s="114">
        <v>323.32796345891188</v>
      </c>
      <c r="CI168" s="114">
        <v>328.50121087425447</v>
      </c>
      <c r="CJ168" s="114">
        <v>245.66631765408511</v>
      </c>
      <c r="CK168" s="114">
        <v>250.21569390693855</v>
      </c>
      <c r="CL168" s="114">
        <v>252.11126734562748</v>
      </c>
      <c r="CM168" s="114">
        <v>254.76507015979192</v>
      </c>
      <c r="CN168" s="114">
        <v>255.14418484752974</v>
      </c>
      <c r="CO168" s="114">
        <v>257.41887297395647</v>
      </c>
      <c r="CP168" s="114">
        <v>259.69356110038314</v>
      </c>
      <c r="CQ168" s="114">
        <v>264.24293735323664</v>
      </c>
      <c r="CR168" s="114">
        <v>269.92965766930337</v>
      </c>
      <c r="CS168" s="114">
        <v>273.34168985894343</v>
      </c>
      <c r="CT168" s="114">
        <v>274.85814860989461</v>
      </c>
      <c r="CU168" s="114">
        <v>278.27018079953467</v>
      </c>
      <c r="CV168" s="114">
        <v>283.19867174012586</v>
      </c>
      <c r="CW168" s="114">
        <v>290.02273611940609</v>
      </c>
      <c r="CX168" s="114">
        <v>298.36325924963728</v>
      </c>
      <c r="CY168" s="114">
        <v>307.46201175534412</v>
      </c>
      <c r="CZ168" s="114">
        <v>313.52784675914876</v>
      </c>
      <c r="DA168" s="114">
        <v>318.45633769973995</v>
      </c>
      <c r="DB168" s="114">
        <v>316.56076426105108</v>
      </c>
      <c r="DC168" s="114">
        <v>316.93987894878882</v>
      </c>
      <c r="DD168" s="114">
        <v>321.11014051390441</v>
      </c>
      <c r="DE168" s="114">
        <v>318.83545238747774</v>
      </c>
      <c r="DF168" s="114">
        <v>310.87404394498424</v>
      </c>
      <c r="DG168" s="114">
        <v>308.59935581855757</v>
      </c>
      <c r="DH168" s="114">
        <v>308.59935581855757</v>
      </c>
      <c r="DI168" s="114">
        <v>304.42909425344192</v>
      </c>
      <c r="DJ168" s="114">
        <v>302.91263550249079</v>
      </c>
      <c r="DK168" s="114">
        <v>302.91263550249079</v>
      </c>
      <c r="DL168" s="114">
        <v>308.97847050629531</v>
      </c>
      <c r="DM168" s="114">
        <v>307.84112644308198</v>
      </c>
      <c r="DN168" s="114">
        <v>304.80820894117966</v>
      </c>
      <c r="DO168" s="114">
        <v>307.46201175534412</v>
      </c>
      <c r="DP168" s="114">
        <v>310.49492925724644</v>
      </c>
      <c r="DQ168" s="114">
        <v>327.55509020544679</v>
      </c>
      <c r="DR168" s="114">
        <v>338.92853083758035</v>
      </c>
      <c r="DS168" s="114">
        <v>339.68676021305595</v>
      </c>
      <c r="DT168" s="114">
        <v>341.58233365174488</v>
      </c>
      <c r="DU168" s="114">
        <v>341.96144833948273</v>
      </c>
      <c r="DV168" s="114">
        <v>345.75259521686053</v>
      </c>
      <c r="DW168" s="114">
        <v>346.51082459233612</v>
      </c>
      <c r="DX168" s="114">
        <v>341.20321896400708</v>
      </c>
      <c r="DY168" s="114">
        <v>338.54941614984261</v>
      </c>
      <c r="DZ168" s="114">
        <v>336.65384271115374</v>
      </c>
      <c r="EA168" s="114">
        <v>332.48358114603803</v>
      </c>
      <c r="EB168" s="114">
        <v>326.79686082997119</v>
      </c>
    </row>
    <row r="169" spans="1:132" x14ac:dyDescent="0.35">
      <c r="A169" s="114" t="s">
        <v>183</v>
      </c>
      <c r="B169" s="115"/>
      <c r="C169" s="114">
        <v>968.43408068106771</v>
      </c>
      <c r="D169" s="114">
        <v>951.90790182985518</v>
      </c>
      <c r="E169" s="114">
        <v>933.72910509352107</v>
      </c>
      <c r="F169" s="114">
        <v>930.42386932327838</v>
      </c>
      <c r="G169" s="114">
        <v>885.8031864250039</v>
      </c>
      <c r="H169" s="114">
        <v>841.18250352672953</v>
      </c>
      <c r="I169" s="114">
        <v>804.82491005406155</v>
      </c>
      <c r="J169" s="114">
        <v>770.11993446651468</v>
      </c>
      <c r="K169" s="114">
        <v>718.88878002775505</v>
      </c>
      <c r="L169" s="114">
        <v>692.44689386581479</v>
      </c>
      <c r="M169" s="114">
        <v>700.70998329142105</v>
      </c>
      <c r="N169" s="114">
        <v>662.69977193363172</v>
      </c>
      <c r="O169" s="114">
        <v>639.5631215419337</v>
      </c>
      <c r="P169" s="114">
        <v>608.16338172462952</v>
      </c>
      <c r="Q169" s="114">
        <v>568.50055248171896</v>
      </c>
      <c r="R169" s="114">
        <v>555.27960940074888</v>
      </c>
      <c r="S169" s="114">
        <v>547.01651997514239</v>
      </c>
      <c r="T169" s="114">
        <v>540.40604843465746</v>
      </c>
      <c r="U169" s="114">
        <v>527.18510535368705</v>
      </c>
      <c r="V169" s="114">
        <v>509.00630861735306</v>
      </c>
      <c r="W169" s="114">
        <v>518.92201592808067</v>
      </c>
      <c r="X169" s="114">
        <v>518.92201592808067</v>
      </c>
      <c r="Y169" s="114">
        <v>505.70107284711065</v>
      </c>
      <c r="Z169" s="114">
        <v>520.57463381320201</v>
      </c>
      <c r="AA169" s="114">
        <v>548.66913786026362</v>
      </c>
      <c r="AB169" s="114">
        <v>543.71128420489981</v>
      </c>
      <c r="AC169" s="114">
        <v>551.97437363050642</v>
      </c>
      <c r="AD169" s="114">
        <v>566.84793459659772</v>
      </c>
      <c r="AE169" s="114">
        <v>578.41625979244657</v>
      </c>
      <c r="AF169" s="114">
        <v>578.41625979244657</v>
      </c>
      <c r="AG169" s="114">
        <v>578.41625979244657</v>
      </c>
      <c r="AH169" s="114">
        <v>585.02673133293183</v>
      </c>
      <c r="AI169" s="114">
        <v>589.98458498829564</v>
      </c>
      <c r="AJ169" s="114">
        <v>773.6961027317368</v>
      </c>
      <c r="AK169" s="114">
        <v>792.98492523751429</v>
      </c>
      <c r="AL169" s="114">
        <v>825.1329627471431</v>
      </c>
      <c r="AM169" s="114">
        <v>852.99459525548821</v>
      </c>
      <c r="AN169" s="114">
        <v>880.85622776383332</v>
      </c>
      <c r="AO169" s="114">
        <v>906.57465777153641</v>
      </c>
      <c r="AP169" s="114">
        <v>925.8634802773139</v>
      </c>
      <c r="AQ169" s="114">
        <v>949.43870778437474</v>
      </c>
      <c r="AR169" s="114">
        <v>1000.8755677997813</v>
      </c>
      <c r="AS169" s="114">
        <v>1030.8804028087684</v>
      </c>
      <c r="AT169" s="114">
        <v>1063.0284403183973</v>
      </c>
      <c r="AU169" s="114">
        <v>1103.7492878305941</v>
      </c>
      <c r="AV169" s="114">
        <v>1174.4749703517778</v>
      </c>
      <c r="AW169" s="114">
        <v>1225.9118303671839</v>
      </c>
      <c r="AX169" s="114">
        <v>1330.9287528986388</v>
      </c>
      <c r="AY169" s="114">
        <v>1438.0888779307352</v>
      </c>
      <c r="AZ169" s="114">
        <v>1493.8121429474254</v>
      </c>
      <c r="BA169" s="114">
        <v>1515.2441679538445</v>
      </c>
      <c r="BB169" s="114">
        <v>1530.2465854583381</v>
      </c>
      <c r="BC169" s="114">
        <v>1508.8145604519189</v>
      </c>
      <c r="BD169" s="114">
        <v>1493.8121429474254</v>
      </c>
      <c r="BE169" s="114">
        <v>1485.2393329448576</v>
      </c>
      <c r="BF169" s="114">
        <v>1510.9577629525606</v>
      </c>
      <c r="BG169" s="114">
        <v>1521.6737754557703</v>
      </c>
      <c r="BH169" s="114">
        <v>1504.528155450635</v>
      </c>
      <c r="BI169" s="114">
        <v>1530.2465854583381</v>
      </c>
      <c r="BJ169" s="114">
        <v>1530.2465854583381</v>
      </c>
      <c r="BK169" s="114">
        <v>1493.8121429474254</v>
      </c>
      <c r="BL169" s="114">
        <v>1455.2344979358704</v>
      </c>
      <c r="BM169" s="114">
        <v>1425.2296629268835</v>
      </c>
      <c r="BN169" s="114">
        <v>1384.5088154146872</v>
      </c>
      <c r="BO169" s="114">
        <v>1365.2199929089093</v>
      </c>
      <c r="BP169" s="114">
        <v>1337.3583604005646</v>
      </c>
      <c r="BQ169" s="114">
        <v>1283.7782978845164</v>
      </c>
      <c r="BR169" s="114">
        <v>1262.3462728780967</v>
      </c>
      <c r="BS169" s="114">
        <v>1232.3414378691098</v>
      </c>
      <c r="BT169" s="114">
        <v>1191.6205903569132</v>
      </c>
      <c r="BU169" s="114">
        <v>1163.7589578485681</v>
      </c>
      <c r="BV169" s="114">
        <v>1146.6133378434326</v>
      </c>
      <c r="BW169" s="114">
        <v>1140.1837303415068</v>
      </c>
      <c r="BX169" s="114">
        <v>1150.8997428447167</v>
      </c>
      <c r="BY169" s="114">
        <v>1185.1909828549874</v>
      </c>
      <c r="BZ169" s="114">
        <v>1221.6254253658999</v>
      </c>
      <c r="CA169" s="114">
        <v>1230.1982353684677</v>
      </c>
      <c r="CB169" s="114">
        <v>1236.6278428703934</v>
      </c>
      <c r="CC169" s="114">
        <v>1264.4894753787391</v>
      </c>
      <c r="CD169" s="114">
        <v>1275.2054878819483</v>
      </c>
      <c r="CE169" s="114">
        <v>1275.2054878819483</v>
      </c>
      <c r="CF169" s="114">
        <v>1300.9239178896514</v>
      </c>
      <c r="CG169" s="114">
        <v>1320.2127403954291</v>
      </c>
      <c r="CH169" s="114">
        <v>1339.5015629012062</v>
      </c>
      <c r="CI169" s="114">
        <v>1360.9335879076257</v>
      </c>
      <c r="CJ169" s="114">
        <v>1017.7604588526383</v>
      </c>
      <c r="CK169" s="114">
        <v>1036.6078747573167</v>
      </c>
      <c r="CL169" s="114">
        <v>1044.4609647175994</v>
      </c>
      <c r="CM169" s="114">
        <v>1055.4552906619952</v>
      </c>
      <c r="CN169" s="114">
        <v>1057.0259086540516</v>
      </c>
      <c r="CO169" s="114">
        <v>1066.4496166063909</v>
      </c>
      <c r="CP169" s="114">
        <v>1075.8733245587302</v>
      </c>
      <c r="CQ169" s="114">
        <v>1094.7207404634089</v>
      </c>
      <c r="CR169" s="114">
        <v>1118.2800103442569</v>
      </c>
      <c r="CS169" s="114">
        <v>1132.4155722727658</v>
      </c>
      <c r="CT169" s="114">
        <v>1138.6980442409917</v>
      </c>
      <c r="CU169" s="114">
        <v>1152.8336061695009</v>
      </c>
      <c r="CV169" s="114">
        <v>1173.251640066236</v>
      </c>
      <c r="CW169" s="114">
        <v>1201.5227639232535</v>
      </c>
      <c r="CX169" s="114">
        <v>1236.0763597484975</v>
      </c>
      <c r="CY169" s="114">
        <v>1273.7711915578543</v>
      </c>
      <c r="CZ169" s="114">
        <v>1298.901079430759</v>
      </c>
      <c r="DA169" s="114">
        <v>1319.3191133274941</v>
      </c>
      <c r="DB169" s="114">
        <v>1311.4660233672116</v>
      </c>
      <c r="DC169" s="114">
        <v>1313.0366413592681</v>
      </c>
      <c r="DD169" s="114">
        <v>1330.3134392718898</v>
      </c>
      <c r="DE169" s="114">
        <v>1320.8897313195507</v>
      </c>
      <c r="DF169" s="114">
        <v>1287.9067534863634</v>
      </c>
      <c r="DG169" s="114">
        <v>1278.4830455340241</v>
      </c>
      <c r="DH169" s="114">
        <v>1278.4830455340241</v>
      </c>
      <c r="DI169" s="114">
        <v>1261.2062476214021</v>
      </c>
      <c r="DJ169" s="114">
        <v>1254.9237756531759</v>
      </c>
      <c r="DK169" s="114">
        <v>1254.9237756531759</v>
      </c>
      <c r="DL169" s="114">
        <v>1280.0536635260805</v>
      </c>
      <c r="DM169" s="114">
        <v>1275.341809549911</v>
      </c>
      <c r="DN169" s="114">
        <v>1262.7768656134585</v>
      </c>
      <c r="DO169" s="114">
        <v>1273.7711915578543</v>
      </c>
      <c r="DP169" s="114">
        <v>1286.3361354943065</v>
      </c>
      <c r="DQ169" s="114">
        <v>1357.0139451368511</v>
      </c>
      <c r="DR169" s="114">
        <v>1404.1324848985473</v>
      </c>
      <c r="DS169" s="114">
        <v>1407.2737208826604</v>
      </c>
      <c r="DT169" s="114">
        <v>1415.1268108429429</v>
      </c>
      <c r="DU169" s="114">
        <v>1416.6974288349998</v>
      </c>
      <c r="DV169" s="114">
        <v>1432.4036087555651</v>
      </c>
      <c r="DW169" s="114">
        <v>1435.5448447396782</v>
      </c>
      <c r="DX169" s="114">
        <v>1413.5561928508864</v>
      </c>
      <c r="DY169" s="114">
        <v>1402.5618669064906</v>
      </c>
      <c r="DZ169" s="114">
        <v>1394.7087769462082</v>
      </c>
      <c r="EA169" s="114">
        <v>1377.431979033586</v>
      </c>
      <c r="EB169" s="114">
        <v>1353.872709152738</v>
      </c>
    </row>
    <row r="170" spans="1:132" x14ac:dyDescent="0.35">
      <c r="A170" s="114" t="s">
        <v>184</v>
      </c>
      <c r="B170" s="115"/>
      <c r="C170" s="114">
        <v>233.7599505092233</v>
      </c>
      <c r="D170" s="114">
        <v>229.77087285548228</v>
      </c>
      <c r="E170" s="114">
        <v>225.38288743636713</v>
      </c>
      <c r="F170" s="114">
        <v>224.58507190561892</v>
      </c>
      <c r="G170" s="114">
        <v>213.81456224051823</v>
      </c>
      <c r="H170" s="114">
        <v>203.04405257541748</v>
      </c>
      <c r="I170" s="114">
        <v>194.26808173718723</v>
      </c>
      <c r="J170" s="114">
        <v>185.89101866433111</v>
      </c>
      <c r="K170" s="114">
        <v>173.52487793773398</v>
      </c>
      <c r="L170" s="114">
        <v>167.14235369174838</v>
      </c>
      <c r="M170" s="114">
        <v>169.13689251861888</v>
      </c>
      <c r="N170" s="114">
        <v>159.96201391501455</v>
      </c>
      <c r="O170" s="114">
        <v>154.37730519977711</v>
      </c>
      <c r="P170" s="114">
        <v>146.7980576576692</v>
      </c>
      <c r="Q170" s="114">
        <v>137.22427128869077</v>
      </c>
      <c r="R170" s="114">
        <v>134.03300916569799</v>
      </c>
      <c r="S170" s="114">
        <v>132.03847033882747</v>
      </c>
      <c r="T170" s="114">
        <v>130.44283927733113</v>
      </c>
      <c r="U170" s="114">
        <v>127.25157715433825</v>
      </c>
      <c r="V170" s="114">
        <v>122.86359173522315</v>
      </c>
      <c r="W170" s="114">
        <v>125.25703832746775</v>
      </c>
      <c r="X170" s="114">
        <v>125.25703832746775</v>
      </c>
      <c r="Y170" s="114">
        <v>122.06577620447499</v>
      </c>
      <c r="Z170" s="114">
        <v>125.65594609284187</v>
      </c>
      <c r="AA170" s="114">
        <v>132.43737810420157</v>
      </c>
      <c r="AB170" s="114">
        <v>131.24065480807928</v>
      </c>
      <c r="AC170" s="114">
        <v>133.23519363494981</v>
      </c>
      <c r="AD170" s="114">
        <v>136.8253635233167</v>
      </c>
      <c r="AE170" s="114">
        <v>139.6177178809354</v>
      </c>
      <c r="AF170" s="114">
        <v>139.6177178809354</v>
      </c>
      <c r="AG170" s="114">
        <v>139.6177178809354</v>
      </c>
      <c r="AH170" s="114">
        <v>141.21334894243179</v>
      </c>
      <c r="AI170" s="114">
        <v>142.41007223855408</v>
      </c>
      <c r="AJ170" s="114">
        <v>186.7542316938675</v>
      </c>
      <c r="AK170" s="114">
        <v>191.41015436767589</v>
      </c>
      <c r="AL170" s="114">
        <v>199.17002549068971</v>
      </c>
      <c r="AM170" s="114">
        <v>205.89524713063508</v>
      </c>
      <c r="AN170" s="114">
        <v>212.62046877058049</v>
      </c>
      <c r="AO170" s="114">
        <v>218.82836566899152</v>
      </c>
      <c r="AP170" s="114">
        <v>223.48428834279986</v>
      </c>
      <c r="AQ170" s="114">
        <v>229.17486049967667</v>
      </c>
      <c r="AR170" s="114">
        <v>241.59065429649891</v>
      </c>
      <c r="AS170" s="114">
        <v>248.83320067797854</v>
      </c>
      <c r="AT170" s="114">
        <v>256.59307180099245</v>
      </c>
      <c r="AU170" s="114">
        <v>266.42224189014337</v>
      </c>
      <c r="AV170" s="114">
        <v>283.49395836077395</v>
      </c>
      <c r="AW170" s="114">
        <v>295.90975215759607</v>
      </c>
      <c r="AX170" s="114">
        <v>321.25866449277476</v>
      </c>
      <c r="AY170" s="114">
        <v>347.1249015694878</v>
      </c>
      <c r="AZ170" s="114">
        <v>360.57534484937855</v>
      </c>
      <c r="BA170" s="114">
        <v>365.74859226472108</v>
      </c>
      <c r="BB170" s="114">
        <v>369.36986545546091</v>
      </c>
      <c r="BC170" s="114">
        <v>364.19661804011827</v>
      </c>
      <c r="BD170" s="114">
        <v>360.57534484937855</v>
      </c>
      <c r="BE170" s="114">
        <v>358.50604588324143</v>
      </c>
      <c r="BF170" s="114">
        <v>364.71394278165258</v>
      </c>
      <c r="BG170" s="114">
        <v>367.30056648932384</v>
      </c>
      <c r="BH170" s="114">
        <v>363.16196855704982</v>
      </c>
      <c r="BI170" s="114">
        <v>369.36986545546091</v>
      </c>
      <c r="BJ170" s="114">
        <v>369.36986545546091</v>
      </c>
      <c r="BK170" s="114">
        <v>360.57534484937855</v>
      </c>
      <c r="BL170" s="114">
        <v>351.26349950176188</v>
      </c>
      <c r="BM170" s="114">
        <v>344.02095312028223</v>
      </c>
      <c r="BN170" s="114">
        <v>334.19178303113137</v>
      </c>
      <c r="BO170" s="114">
        <v>329.53586035732297</v>
      </c>
      <c r="BP170" s="114">
        <v>322.81063871737763</v>
      </c>
      <c r="BQ170" s="114">
        <v>309.87752017902113</v>
      </c>
      <c r="BR170" s="114">
        <v>304.70427276367855</v>
      </c>
      <c r="BS170" s="114">
        <v>297.46172638219895</v>
      </c>
      <c r="BT170" s="114">
        <v>287.63255629304803</v>
      </c>
      <c r="BU170" s="114">
        <v>280.90733465310257</v>
      </c>
      <c r="BV170" s="114">
        <v>276.76873672082854</v>
      </c>
      <c r="BW170" s="114">
        <v>275.21676249622578</v>
      </c>
      <c r="BX170" s="114">
        <v>277.80338620389711</v>
      </c>
      <c r="BY170" s="114">
        <v>286.08058206844521</v>
      </c>
      <c r="BZ170" s="114">
        <v>294.87510267452757</v>
      </c>
      <c r="CA170" s="114">
        <v>296.94440164066464</v>
      </c>
      <c r="CB170" s="114">
        <v>298.4963758652674</v>
      </c>
      <c r="CC170" s="114">
        <v>305.22159750521286</v>
      </c>
      <c r="CD170" s="114">
        <v>307.80822121288412</v>
      </c>
      <c r="CE170" s="114">
        <v>307.80822121288412</v>
      </c>
      <c r="CF170" s="114">
        <v>314.01611811129521</v>
      </c>
      <c r="CG170" s="114">
        <v>318.67204078510355</v>
      </c>
      <c r="CH170" s="114">
        <v>323.32796345891188</v>
      </c>
      <c r="CI170" s="114">
        <v>328.50121087425447</v>
      </c>
      <c r="CJ170" s="114">
        <v>245.66631765408511</v>
      </c>
      <c r="CK170" s="114">
        <v>250.21569390693855</v>
      </c>
      <c r="CL170" s="114">
        <v>252.11126734562748</v>
      </c>
      <c r="CM170" s="114">
        <v>254.76507015979192</v>
      </c>
      <c r="CN170" s="114">
        <v>255.14418484752974</v>
      </c>
      <c r="CO170" s="114">
        <v>257.41887297395647</v>
      </c>
      <c r="CP170" s="114">
        <v>259.69356110038314</v>
      </c>
      <c r="CQ170" s="114">
        <v>264.24293735323664</v>
      </c>
      <c r="CR170" s="114">
        <v>269.92965766930337</v>
      </c>
      <c r="CS170" s="114">
        <v>273.34168985894343</v>
      </c>
      <c r="CT170" s="114">
        <v>274.85814860989461</v>
      </c>
      <c r="CU170" s="114">
        <v>278.27018079953467</v>
      </c>
      <c r="CV170" s="114">
        <v>283.19867174012586</v>
      </c>
      <c r="CW170" s="114">
        <v>290.02273611940609</v>
      </c>
      <c r="CX170" s="114">
        <v>298.36325924963728</v>
      </c>
      <c r="CY170" s="114">
        <v>307.46201175534412</v>
      </c>
      <c r="CZ170" s="114">
        <v>313.52784675914876</v>
      </c>
      <c r="DA170" s="114">
        <v>318.45633769973995</v>
      </c>
      <c r="DB170" s="114">
        <v>316.56076426105108</v>
      </c>
      <c r="DC170" s="114">
        <v>316.93987894878882</v>
      </c>
      <c r="DD170" s="114">
        <v>321.11014051390441</v>
      </c>
      <c r="DE170" s="114">
        <v>318.83545238747774</v>
      </c>
      <c r="DF170" s="114">
        <v>310.87404394498424</v>
      </c>
      <c r="DG170" s="114">
        <v>308.59935581855757</v>
      </c>
      <c r="DH170" s="114">
        <v>308.59935581855757</v>
      </c>
      <c r="DI170" s="114">
        <v>304.42909425344192</v>
      </c>
      <c r="DJ170" s="114">
        <v>302.91263550249079</v>
      </c>
      <c r="DK170" s="114">
        <v>302.91263550249079</v>
      </c>
      <c r="DL170" s="114">
        <v>308.97847050629531</v>
      </c>
      <c r="DM170" s="114">
        <v>307.84112644308198</v>
      </c>
      <c r="DN170" s="114">
        <v>304.80820894117966</v>
      </c>
      <c r="DO170" s="114">
        <v>307.46201175534412</v>
      </c>
      <c r="DP170" s="114">
        <v>310.49492925724644</v>
      </c>
      <c r="DQ170" s="114">
        <v>327.55509020544679</v>
      </c>
      <c r="DR170" s="114">
        <v>338.92853083758035</v>
      </c>
      <c r="DS170" s="114">
        <v>339.68676021305595</v>
      </c>
      <c r="DT170" s="114">
        <v>341.58233365174488</v>
      </c>
      <c r="DU170" s="114">
        <v>341.96144833948273</v>
      </c>
      <c r="DV170" s="114">
        <v>345.75259521686053</v>
      </c>
      <c r="DW170" s="114">
        <v>346.51082459233612</v>
      </c>
      <c r="DX170" s="114">
        <v>341.20321896400708</v>
      </c>
      <c r="DY170" s="114">
        <v>338.54941614984261</v>
      </c>
      <c r="DZ170" s="114">
        <v>336.65384271115374</v>
      </c>
      <c r="EA170" s="114">
        <v>332.48358114603803</v>
      </c>
      <c r="EB170" s="114">
        <v>326.79686082997119</v>
      </c>
    </row>
    <row r="171" spans="1:132" x14ac:dyDescent="0.35">
      <c r="A171" s="114" t="s">
        <v>185</v>
      </c>
      <c r="B171" s="115"/>
      <c r="C171" s="114">
        <v>66.788557288349509</v>
      </c>
      <c r="D171" s="114">
        <v>65.648820815852076</v>
      </c>
      <c r="E171" s="114">
        <v>64.395110696104894</v>
      </c>
      <c r="F171" s="114">
        <v>64.167163401605407</v>
      </c>
      <c r="G171" s="114">
        <v>61.089874925862347</v>
      </c>
      <c r="H171" s="114">
        <v>58.012586450119279</v>
      </c>
      <c r="I171" s="114">
        <v>55.505166210624928</v>
      </c>
      <c r="J171" s="114">
        <v>53.11171961838032</v>
      </c>
      <c r="K171" s="114">
        <v>49.57853655363828</v>
      </c>
      <c r="L171" s="114">
        <v>47.754958197642395</v>
      </c>
      <c r="M171" s="114">
        <v>48.324826433891111</v>
      </c>
      <c r="N171" s="114">
        <v>45.703432547147017</v>
      </c>
      <c r="O171" s="114">
        <v>44.107801485650612</v>
      </c>
      <c r="P171" s="114">
        <v>41.94230218790549</v>
      </c>
      <c r="Q171" s="114">
        <v>39.206934653911652</v>
      </c>
      <c r="R171" s="114">
        <v>38.295145475913714</v>
      </c>
      <c r="S171" s="114">
        <v>37.72527723966499</v>
      </c>
      <c r="T171" s="114">
        <v>37.269382650666032</v>
      </c>
      <c r="U171" s="114">
        <v>36.357593472668079</v>
      </c>
      <c r="V171" s="114">
        <v>35.103883352920903</v>
      </c>
      <c r="W171" s="114">
        <v>35.787725236419362</v>
      </c>
      <c r="X171" s="114">
        <v>35.787725236419362</v>
      </c>
      <c r="Y171" s="114">
        <v>34.875936058421424</v>
      </c>
      <c r="Z171" s="114">
        <v>35.901698883669106</v>
      </c>
      <c r="AA171" s="114">
        <v>37.839250886914741</v>
      </c>
      <c r="AB171" s="114">
        <v>37.497329945165511</v>
      </c>
      <c r="AC171" s="114">
        <v>38.067198181414234</v>
      </c>
      <c r="AD171" s="114">
        <v>39.092961006661909</v>
      </c>
      <c r="AE171" s="114">
        <v>39.890776537410112</v>
      </c>
      <c r="AF171" s="114">
        <v>39.890776537410112</v>
      </c>
      <c r="AG171" s="114">
        <v>39.890776537410112</v>
      </c>
      <c r="AH171" s="114">
        <v>40.346671126409085</v>
      </c>
      <c r="AI171" s="114">
        <v>40.688592068158322</v>
      </c>
      <c r="AJ171" s="114">
        <v>53.358351912533578</v>
      </c>
      <c r="AK171" s="114">
        <v>54.688615533621672</v>
      </c>
      <c r="AL171" s="114">
        <v>56.905721568768492</v>
      </c>
      <c r="AM171" s="114">
        <v>58.827213465895738</v>
      </c>
      <c r="AN171" s="114">
        <v>60.748705363022992</v>
      </c>
      <c r="AO171" s="114">
        <v>62.522390191140438</v>
      </c>
      <c r="AP171" s="114">
        <v>63.852653812228546</v>
      </c>
      <c r="AQ171" s="114">
        <v>65.478531571336191</v>
      </c>
      <c r="AR171" s="114">
        <v>69.025901227571126</v>
      </c>
      <c r="AS171" s="114">
        <v>71.095200193708166</v>
      </c>
      <c r="AT171" s="114">
        <v>73.312306228854993</v>
      </c>
      <c r="AU171" s="114">
        <v>76.120640540040966</v>
      </c>
      <c r="AV171" s="114">
        <v>80.99827381736398</v>
      </c>
      <c r="AW171" s="114">
        <v>84.545643473598915</v>
      </c>
      <c r="AX171" s="114">
        <v>91.788189855078528</v>
      </c>
      <c r="AY171" s="114">
        <v>99.178543305567942</v>
      </c>
      <c r="AZ171" s="114">
        <v>103.02152709982244</v>
      </c>
      <c r="BA171" s="114">
        <v>104.49959778992032</v>
      </c>
      <c r="BB171" s="114">
        <v>105.53424727298885</v>
      </c>
      <c r="BC171" s="114">
        <v>104.05617658289096</v>
      </c>
      <c r="BD171" s="114">
        <v>103.02152709982244</v>
      </c>
      <c r="BE171" s="114">
        <v>102.43029882378326</v>
      </c>
      <c r="BF171" s="114">
        <v>104.20398365190073</v>
      </c>
      <c r="BG171" s="114">
        <v>104.94301899694968</v>
      </c>
      <c r="BH171" s="114">
        <v>103.76056244487138</v>
      </c>
      <c r="BI171" s="114">
        <v>105.53424727298885</v>
      </c>
      <c r="BJ171" s="114">
        <v>105.53424727298885</v>
      </c>
      <c r="BK171" s="114">
        <v>103.02152709982244</v>
      </c>
      <c r="BL171" s="114">
        <v>100.36099985764623</v>
      </c>
      <c r="BM171" s="114">
        <v>98.291700891509223</v>
      </c>
      <c r="BN171" s="114">
        <v>95.483366580323235</v>
      </c>
      <c r="BO171" s="114">
        <v>94.153102959235127</v>
      </c>
      <c r="BP171" s="114">
        <v>92.231611062107874</v>
      </c>
      <c r="BQ171" s="114">
        <v>88.536434336863167</v>
      </c>
      <c r="BR171" s="114">
        <v>87.058363646765287</v>
      </c>
      <c r="BS171" s="114">
        <v>84.98906468062826</v>
      </c>
      <c r="BT171" s="114">
        <v>82.180730369442287</v>
      </c>
      <c r="BU171" s="114">
        <v>80.259238472315033</v>
      </c>
      <c r="BV171" s="114">
        <v>79.076781920236741</v>
      </c>
      <c r="BW171" s="114">
        <v>78.633360713207352</v>
      </c>
      <c r="BX171" s="114">
        <v>79.372396058256314</v>
      </c>
      <c r="BY171" s="114">
        <v>81.737309162412913</v>
      </c>
      <c r="BZ171" s="114">
        <v>84.250029335579313</v>
      </c>
      <c r="CA171" s="114">
        <v>84.841257611618488</v>
      </c>
      <c r="CB171" s="114">
        <v>85.284678818647834</v>
      </c>
      <c r="CC171" s="114">
        <v>87.206170715775102</v>
      </c>
      <c r="CD171" s="114">
        <v>87.94520606082402</v>
      </c>
      <c r="CE171" s="114">
        <v>87.94520606082402</v>
      </c>
      <c r="CF171" s="114">
        <v>89.718890888941488</v>
      </c>
      <c r="CG171" s="114">
        <v>91.049154510029581</v>
      </c>
      <c r="CH171" s="114">
        <v>92.379418131117674</v>
      </c>
      <c r="CI171" s="114">
        <v>93.857488821215554</v>
      </c>
      <c r="CJ171" s="114">
        <v>70.190376472595744</v>
      </c>
      <c r="CK171" s="114">
        <v>71.490198259125293</v>
      </c>
      <c r="CL171" s="114">
        <v>72.031790670179291</v>
      </c>
      <c r="CM171" s="114">
        <v>72.790020045654842</v>
      </c>
      <c r="CN171" s="114">
        <v>72.898338527865647</v>
      </c>
      <c r="CO171" s="114">
        <v>73.548249421130421</v>
      </c>
      <c r="CP171" s="114">
        <v>74.198160314395196</v>
      </c>
      <c r="CQ171" s="114">
        <v>75.497982100924744</v>
      </c>
      <c r="CR171" s="114">
        <v>77.12275933408668</v>
      </c>
      <c r="CS171" s="114">
        <v>78.097625673983842</v>
      </c>
      <c r="CT171" s="114">
        <v>78.530899602827034</v>
      </c>
      <c r="CU171" s="114">
        <v>79.50576594272421</v>
      </c>
      <c r="CV171" s="114">
        <v>80.913906211464536</v>
      </c>
      <c r="CW171" s="114">
        <v>82.863638891258887</v>
      </c>
      <c r="CX171" s="114">
        <v>85.246645499896374</v>
      </c>
      <c r="CY171" s="114">
        <v>87.846289072955472</v>
      </c>
      <c r="CZ171" s="114">
        <v>89.579384788328227</v>
      </c>
      <c r="DA171" s="114">
        <v>90.987525057068552</v>
      </c>
      <c r="DB171" s="114">
        <v>90.445932646014597</v>
      </c>
      <c r="DC171" s="114">
        <v>90.554251128225388</v>
      </c>
      <c r="DD171" s="114">
        <v>91.745754432544132</v>
      </c>
      <c r="DE171" s="114">
        <v>91.095843539279372</v>
      </c>
      <c r="DF171" s="114">
        <v>88.821155412852647</v>
      </c>
      <c r="DG171" s="114">
        <v>88.171244519587873</v>
      </c>
      <c r="DH171" s="114">
        <v>88.171244519587873</v>
      </c>
      <c r="DI171" s="114">
        <v>86.979741215269101</v>
      </c>
      <c r="DJ171" s="114">
        <v>86.546467286425923</v>
      </c>
      <c r="DK171" s="114">
        <v>86.546467286425923</v>
      </c>
      <c r="DL171" s="114">
        <v>88.279563001798664</v>
      </c>
      <c r="DM171" s="114">
        <v>87.954607555166291</v>
      </c>
      <c r="DN171" s="114">
        <v>87.08805969747992</v>
      </c>
      <c r="DO171" s="114">
        <v>87.846289072955472</v>
      </c>
      <c r="DP171" s="114">
        <v>88.712836930641828</v>
      </c>
      <c r="DQ171" s="114">
        <v>93.587168630127678</v>
      </c>
      <c r="DR171" s="114">
        <v>96.836723096451536</v>
      </c>
      <c r="DS171" s="114">
        <v>97.053360060873132</v>
      </c>
      <c r="DT171" s="114">
        <v>97.594952471927101</v>
      </c>
      <c r="DU171" s="114">
        <v>97.703270954137921</v>
      </c>
      <c r="DV171" s="114">
        <v>98.786455776245873</v>
      </c>
      <c r="DW171" s="114">
        <v>99.003092740667469</v>
      </c>
      <c r="DX171" s="114">
        <v>97.486633989716324</v>
      </c>
      <c r="DY171" s="114">
        <v>96.728404614240745</v>
      </c>
      <c r="DZ171" s="114">
        <v>96.186812203186776</v>
      </c>
      <c r="EA171" s="114">
        <v>94.995308898868004</v>
      </c>
      <c r="EB171" s="114">
        <v>93.370531665706054</v>
      </c>
    </row>
    <row r="172" spans="1:132" x14ac:dyDescent="0.35">
      <c r="A172" s="114" t="s">
        <v>186</v>
      </c>
      <c r="B172" s="115"/>
      <c r="C172" s="114">
        <v>367.33706508592235</v>
      </c>
      <c r="D172" s="114">
        <v>361.06851448718641</v>
      </c>
      <c r="E172" s="114">
        <v>354.17310882857697</v>
      </c>
      <c r="F172" s="114">
        <v>352.91939870882976</v>
      </c>
      <c r="G172" s="114">
        <v>335.99431209224292</v>
      </c>
      <c r="H172" s="114">
        <v>319.06922547565603</v>
      </c>
      <c r="I172" s="114">
        <v>305.27841415843716</v>
      </c>
      <c r="J172" s="114">
        <v>292.11445790109178</v>
      </c>
      <c r="K172" s="114">
        <v>272.68195104501052</v>
      </c>
      <c r="L172" s="114">
        <v>262.65227008703323</v>
      </c>
      <c r="M172" s="114">
        <v>265.78654538640109</v>
      </c>
      <c r="N172" s="114">
        <v>251.36887900930859</v>
      </c>
      <c r="O172" s="114">
        <v>242.59290817107836</v>
      </c>
      <c r="P172" s="114">
        <v>230.6826620334802</v>
      </c>
      <c r="Q172" s="114">
        <v>215.63814059651409</v>
      </c>
      <c r="R172" s="114">
        <v>210.62330011752545</v>
      </c>
      <c r="S172" s="114">
        <v>207.48902481815747</v>
      </c>
      <c r="T172" s="114">
        <v>204.98160457866317</v>
      </c>
      <c r="U172" s="114">
        <v>199.96676409967444</v>
      </c>
      <c r="V172" s="114">
        <v>193.07135844106497</v>
      </c>
      <c r="W172" s="114">
        <v>196.83248880030646</v>
      </c>
      <c r="X172" s="114">
        <v>196.83248880030646</v>
      </c>
      <c r="Y172" s="114">
        <v>191.81764832131785</v>
      </c>
      <c r="Z172" s="114">
        <v>197.4593438601801</v>
      </c>
      <c r="AA172" s="114">
        <v>208.11587987803105</v>
      </c>
      <c r="AB172" s="114">
        <v>206.23531469841035</v>
      </c>
      <c r="AC172" s="114">
        <v>209.36958999777829</v>
      </c>
      <c r="AD172" s="114">
        <v>215.01128553664051</v>
      </c>
      <c r="AE172" s="114">
        <v>219.39927095575561</v>
      </c>
      <c r="AF172" s="114">
        <v>219.39927095575561</v>
      </c>
      <c r="AG172" s="114">
        <v>219.39927095575561</v>
      </c>
      <c r="AH172" s="114">
        <v>221.90669119524998</v>
      </c>
      <c r="AI172" s="114">
        <v>223.78725637487076</v>
      </c>
      <c r="AJ172" s="114">
        <v>293.47093551893465</v>
      </c>
      <c r="AK172" s="114">
        <v>300.7873854349192</v>
      </c>
      <c r="AL172" s="114">
        <v>312.98146862822671</v>
      </c>
      <c r="AM172" s="114">
        <v>323.54967406242656</v>
      </c>
      <c r="AN172" s="114">
        <v>334.11787949662653</v>
      </c>
      <c r="AO172" s="114">
        <v>343.8731460512725</v>
      </c>
      <c r="AP172" s="114">
        <v>351.18959596725699</v>
      </c>
      <c r="AQ172" s="114">
        <v>360.13192364234908</v>
      </c>
      <c r="AR172" s="114">
        <v>379.64245675164119</v>
      </c>
      <c r="AS172" s="114">
        <v>391.02360106539493</v>
      </c>
      <c r="AT172" s="114">
        <v>403.21768425870243</v>
      </c>
      <c r="AU172" s="114">
        <v>418.66352297022536</v>
      </c>
      <c r="AV172" s="114">
        <v>445.49050599550196</v>
      </c>
      <c r="AW172" s="114">
        <v>465.00103910479396</v>
      </c>
      <c r="AX172" s="114">
        <v>504.8350442029319</v>
      </c>
      <c r="AY172" s="114">
        <v>545.48198818062372</v>
      </c>
      <c r="AZ172" s="114">
        <v>566.61839904902342</v>
      </c>
      <c r="BA172" s="114">
        <v>574.74778784456169</v>
      </c>
      <c r="BB172" s="114">
        <v>580.4383600014387</v>
      </c>
      <c r="BC172" s="114">
        <v>572.30897120590032</v>
      </c>
      <c r="BD172" s="114">
        <v>566.61839904902342</v>
      </c>
      <c r="BE172" s="114">
        <v>563.36664353080812</v>
      </c>
      <c r="BF172" s="114">
        <v>573.12191008545403</v>
      </c>
      <c r="BG172" s="114">
        <v>577.18660448322316</v>
      </c>
      <c r="BH172" s="114">
        <v>570.68309344679255</v>
      </c>
      <c r="BI172" s="114">
        <v>580.4383600014387</v>
      </c>
      <c r="BJ172" s="114">
        <v>580.4383600014387</v>
      </c>
      <c r="BK172" s="114">
        <v>566.61839904902342</v>
      </c>
      <c r="BL172" s="114">
        <v>551.98549921705444</v>
      </c>
      <c r="BM172" s="114">
        <v>540.60435490330065</v>
      </c>
      <c r="BN172" s="114">
        <v>525.15851619177784</v>
      </c>
      <c r="BO172" s="114">
        <v>517.84206627579329</v>
      </c>
      <c r="BP172" s="114">
        <v>507.27386084159343</v>
      </c>
      <c r="BQ172" s="114">
        <v>486.95038885274749</v>
      </c>
      <c r="BR172" s="114">
        <v>478.82100005720912</v>
      </c>
      <c r="BS172" s="114">
        <v>467.43985574345538</v>
      </c>
      <c r="BT172" s="114">
        <v>451.99401703193257</v>
      </c>
      <c r="BU172" s="114">
        <v>441.42581159773277</v>
      </c>
      <c r="BV172" s="114">
        <v>434.92230056130211</v>
      </c>
      <c r="BW172" s="114">
        <v>432.48348392264052</v>
      </c>
      <c r="BX172" s="114">
        <v>436.5481783204097</v>
      </c>
      <c r="BY172" s="114">
        <v>449.55520039327115</v>
      </c>
      <c r="BZ172" s="114">
        <v>463.37516134568625</v>
      </c>
      <c r="CA172" s="114">
        <v>466.62691686390167</v>
      </c>
      <c r="CB172" s="114">
        <v>469.06573350256315</v>
      </c>
      <c r="CC172" s="114">
        <v>479.63393893676306</v>
      </c>
      <c r="CD172" s="114">
        <v>483.69863333453213</v>
      </c>
      <c r="CE172" s="114">
        <v>483.69863333453213</v>
      </c>
      <c r="CF172" s="114">
        <v>493.4538998891781</v>
      </c>
      <c r="CG172" s="114">
        <v>500.77034980516277</v>
      </c>
      <c r="CH172" s="114">
        <v>508.0867997211472</v>
      </c>
      <c r="CI172" s="114">
        <v>516.21618851668563</v>
      </c>
      <c r="CJ172" s="114">
        <v>386.04707059927665</v>
      </c>
      <c r="CK172" s="114">
        <v>393.1960904251892</v>
      </c>
      <c r="CL172" s="114">
        <v>396.17484868598603</v>
      </c>
      <c r="CM172" s="114">
        <v>400.34511025110169</v>
      </c>
      <c r="CN172" s="114">
        <v>400.94086190326101</v>
      </c>
      <c r="CO172" s="114">
        <v>404.51537181621734</v>
      </c>
      <c r="CP172" s="114">
        <v>408.08988172917367</v>
      </c>
      <c r="CQ172" s="114">
        <v>415.23890155508616</v>
      </c>
      <c r="CR172" s="114">
        <v>424.17517633747678</v>
      </c>
      <c r="CS172" s="114">
        <v>429.53694120691114</v>
      </c>
      <c r="CT172" s="114">
        <v>431.91994781554865</v>
      </c>
      <c r="CU172" s="114">
        <v>437.28171268498312</v>
      </c>
      <c r="CV172" s="114">
        <v>445.02648416305499</v>
      </c>
      <c r="CW172" s="114">
        <v>455.75001390192386</v>
      </c>
      <c r="CX172" s="114">
        <v>468.85655024943003</v>
      </c>
      <c r="CY172" s="114">
        <v>483.15458990125518</v>
      </c>
      <c r="CZ172" s="114">
        <v>492.68661633580518</v>
      </c>
      <c r="DA172" s="114">
        <v>500.43138781387711</v>
      </c>
      <c r="DB172" s="114">
        <v>497.45262955308027</v>
      </c>
      <c r="DC172" s="114">
        <v>498.04838120523965</v>
      </c>
      <c r="DD172" s="114">
        <v>504.60164937899265</v>
      </c>
      <c r="DE172" s="114">
        <v>501.02713946603649</v>
      </c>
      <c r="DF172" s="114">
        <v>488.51635477068953</v>
      </c>
      <c r="DG172" s="114">
        <v>484.94184485773337</v>
      </c>
      <c r="DH172" s="114">
        <v>484.94184485773337</v>
      </c>
      <c r="DI172" s="114">
        <v>478.3885766839802</v>
      </c>
      <c r="DJ172" s="114">
        <v>476.00557007534263</v>
      </c>
      <c r="DK172" s="114">
        <v>476.00557007534263</v>
      </c>
      <c r="DL172" s="114">
        <v>485.53759650989269</v>
      </c>
      <c r="DM172" s="114">
        <v>483.75034155341467</v>
      </c>
      <c r="DN172" s="114">
        <v>478.98432833613947</v>
      </c>
      <c r="DO172" s="114">
        <v>483.15458990125518</v>
      </c>
      <c r="DP172" s="114">
        <v>487.9206031185301</v>
      </c>
      <c r="DQ172" s="114">
        <v>514.7294274657022</v>
      </c>
      <c r="DR172" s="114">
        <v>532.60197703048345</v>
      </c>
      <c r="DS172" s="114">
        <v>533.79348033480221</v>
      </c>
      <c r="DT172" s="114">
        <v>536.77223859559911</v>
      </c>
      <c r="DU172" s="114">
        <v>537.3679902477586</v>
      </c>
      <c r="DV172" s="114">
        <v>543.32550676935239</v>
      </c>
      <c r="DW172" s="114">
        <v>544.51701007367103</v>
      </c>
      <c r="DX172" s="114">
        <v>536.17648694343973</v>
      </c>
      <c r="DY172" s="114">
        <v>532.00622537832407</v>
      </c>
      <c r="DZ172" s="114">
        <v>529.02746711752729</v>
      </c>
      <c r="EA172" s="114">
        <v>522.47419894377413</v>
      </c>
      <c r="EB172" s="114">
        <v>513.53792416138344</v>
      </c>
    </row>
    <row r="173" spans="1:132" x14ac:dyDescent="0.35">
      <c r="A173" s="116" t="s">
        <v>187</v>
      </c>
      <c r="B173" s="117"/>
      <c r="C173" s="116">
        <v>0</v>
      </c>
      <c r="D173" s="116">
        <v>0</v>
      </c>
      <c r="E173" s="116">
        <v>0</v>
      </c>
      <c r="F173" s="116">
        <v>0</v>
      </c>
      <c r="G173" s="116">
        <v>0</v>
      </c>
      <c r="H173" s="116">
        <v>0</v>
      </c>
      <c r="I173" s="116">
        <v>0</v>
      </c>
      <c r="J173" s="116">
        <v>0</v>
      </c>
      <c r="K173" s="116">
        <v>0</v>
      </c>
      <c r="L173" s="116">
        <v>0</v>
      </c>
      <c r="M173" s="116">
        <v>0</v>
      </c>
      <c r="N173" s="116">
        <v>0</v>
      </c>
      <c r="O173" s="116">
        <v>0</v>
      </c>
      <c r="P173" s="116">
        <v>0</v>
      </c>
      <c r="Q173" s="116">
        <v>0</v>
      </c>
      <c r="R173" s="116">
        <v>0</v>
      </c>
      <c r="S173" s="116">
        <v>0</v>
      </c>
      <c r="T173" s="116">
        <v>0</v>
      </c>
      <c r="U173" s="116">
        <v>0</v>
      </c>
      <c r="V173" s="116">
        <v>0</v>
      </c>
      <c r="W173" s="116">
        <v>0</v>
      </c>
      <c r="X173" s="116">
        <v>0</v>
      </c>
      <c r="Y173" s="116">
        <v>0</v>
      </c>
      <c r="Z173" s="116">
        <v>0</v>
      </c>
      <c r="AA173" s="116">
        <v>0</v>
      </c>
      <c r="AB173" s="116">
        <v>0</v>
      </c>
      <c r="AC173" s="116">
        <v>0</v>
      </c>
      <c r="AD173" s="116">
        <v>0</v>
      </c>
      <c r="AE173" s="116">
        <v>0</v>
      </c>
      <c r="AF173" s="116">
        <v>0</v>
      </c>
      <c r="AG173" s="116">
        <v>0</v>
      </c>
      <c r="AH173" s="116">
        <v>0</v>
      </c>
      <c r="AI173" s="116">
        <v>0</v>
      </c>
      <c r="AJ173" s="116">
        <v>0</v>
      </c>
      <c r="AK173" s="116">
        <v>0</v>
      </c>
      <c r="AL173" s="116">
        <v>0</v>
      </c>
      <c r="AM173" s="116">
        <v>0</v>
      </c>
      <c r="AN173" s="116">
        <v>0</v>
      </c>
      <c r="AO173" s="116">
        <v>0</v>
      </c>
      <c r="AP173" s="116">
        <v>0</v>
      </c>
      <c r="AQ173" s="116">
        <v>0</v>
      </c>
      <c r="AR173" s="116">
        <v>0</v>
      </c>
      <c r="AS173" s="116">
        <v>0</v>
      </c>
      <c r="AT173" s="116">
        <v>0</v>
      </c>
      <c r="AU173" s="116">
        <v>0</v>
      </c>
      <c r="AV173" s="116">
        <v>0</v>
      </c>
      <c r="AW173" s="116">
        <v>0</v>
      </c>
      <c r="AX173" s="116">
        <v>0</v>
      </c>
      <c r="AY173" s="116">
        <v>0</v>
      </c>
      <c r="AZ173" s="116">
        <v>0</v>
      </c>
      <c r="BA173" s="116">
        <v>0</v>
      </c>
      <c r="BB173" s="116">
        <v>0</v>
      </c>
      <c r="BC173" s="116">
        <v>0</v>
      </c>
      <c r="BD173" s="116">
        <v>0</v>
      </c>
      <c r="BE173" s="116">
        <v>0</v>
      </c>
      <c r="BF173" s="116">
        <v>0</v>
      </c>
      <c r="BG173" s="116">
        <v>0</v>
      </c>
      <c r="BH173" s="116">
        <v>0</v>
      </c>
      <c r="BI173" s="116">
        <v>0</v>
      </c>
      <c r="BJ173" s="116">
        <v>0</v>
      </c>
      <c r="BK173" s="116">
        <v>0</v>
      </c>
      <c r="BL173" s="116">
        <v>0</v>
      </c>
      <c r="BM173" s="116">
        <v>0</v>
      </c>
      <c r="BN173" s="116">
        <v>0</v>
      </c>
      <c r="BO173" s="116">
        <v>0</v>
      </c>
      <c r="BP173" s="116">
        <v>0</v>
      </c>
      <c r="BQ173" s="116">
        <v>0</v>
      </c>
      <c r="BR173" s="116">
        <v>0</v>
      </c>
      <c r="BS173" s="116">
        <v>0</v>
      </c>
      <c r="BT173" s="116">
        <v>0</v>
      </c>
      <c r="BU173" s="116">
        <v>0</v>
      </c>
      <c r="BV173" s="116">
        <v>0</v>
      </c>
      <c r="BW173" s="116">
        <v>0</v>
      </c>
      <c r="BX173" s="116">
        <v>0</v>
      </c>
      <c r="BY173" s="116">
        <v>0</v>
      </c>
      <c r="BZ173" s="116">
        <v>0</v>
      </c>
      <c r="CA173" s="116">
        <v>0</v>
      </c>
      <c r="CB173" s="116">
        <v>0</v>
      </c>
      <c r="CC173" s="116">
        <v>0</v>
      </c>
      <c r="CD173" s="116">
        <v>0</v>
      </c>
      <c r="CE173" s="116">
        <v>0</v>
      </c>
      <c r="CF173" s="116">
        <v>0</v>
      </c>
      <c r="CG173" s="116">
        <v>0</v>
      </c>
      <c r="CH173" s="116">
        <v>0</v>
      </c>
      <c r="CI173" s="116">
        <v>0</v>
      </c>
      <c r="CJ173" s="116">
        <v>0</v>
      </c>
      <c r="CK173" s="116">
        <v>0</v>
      </c>
      <c r="CL173" s="116">
        <v>0</v>
      </c>
      <c r="CM173" s="116">
        <v>0</v>
      </c>
      <c r="CN173" s="116">
        <v>0</v>
      </c>
      <c r="CO173" s="116">
        <v>0</v>
      </c>
      <c r="CP173" s="116">
        <v>0</v>
      </c>
      <c r="CQ173" s="116">
        <v>0</v>
      </c>
      <c r="CR173" s="116">
        <v>0</v>
      </c>
      <c r="CS173" s="116">
        <v>0</v>
      </c>
      <c r="CT173" s="116">
        <v>0</v>
      </c>
      <c r="CU173" s="116">
        <v>0</v>
      </c>
      <c r="CV173" s="116">
        <v>0</v>
      </c>
      <c r="CW173" s="116">
        <v>0</v>
      </c>
      <c r="CX173" s="116">
        <v>0</v>
      </c>
      <c r="CY173" s="116">
        <v>0</v>
      </c>
      <c r="CZ173" s="116">
        <v>0</v>
      </c>
      <c r="DA173" s="116">
        <v>0</v>
      </c>
      <c r="DB173" s="116">
        <v>0</v>
      </c>
      <c r="DC173" s="116">
        <v>0</v>
      </c>
      <c r="DD173" s="116">
        <v>0</v>
      </c>
      <c r="DE173" s="116">
        <v>0</v>
      </c>
      <c r="DF173" s="116">
        <v>0</v>
      </c>
      <c r="DG173" s="116">
        <v>0</v>
      </c>
      <c r="DH173" s="116">
        <v>0</v>
      </c>
      <c r="DI173" s="116">
        <v>0</v>
      </c>
      <c r="DJ173" s="116">
        <v>0</v>
      </c>
      <c r="DK173" s="116">
        <v>0</v>
      </c>
      <c r="DL173" s="116">
        <v>0</v>
      </c>
      <c r="DM173" s="116">
        <v>0</v>
      </c>
      <c r="DN173" s="116">
        <v>0</v>
      </c>
      <c r="DO173" s="116">
        <v>0</v>
      </c>
      <c r="DP173" s="116">
        <v>0</v>
      </c>
      <c r="DQ173" s="116">
        <v>0</v>
      </c>
      <c r="DR173" s="116">
        <v>0</v>
      </c>
      <c r="DS173" s="116">
        <v>0</v>
      </c>
      <c r="DT173" s="116">
        <v>0</v>
      </c>
      <c r="DU173" s="116">
        <v>0</v>
      </c>
      <c r="DV173" s="116">
        <v>0</v>
      </c>
      <c r="DW173" s="116">
        <v>0</v>
      </c>
      <c r="DX173" s="116">
        <v>0</v>
      </c>
      <c r="DY173" s="116">
        <v>0</v>
      </c>
      <c r="DZ173" s="116">
        <v>0</v>
      </c>
      <c r="EA173" s="116">
        <v>0</v>
      </c>
      <c r="EB173" s="116">
        <v>0</v>
      </c>
    </row>
    <row r="174" spans="1:132" x14ac:dyDescent="0.35">
      <c r="A174" s="116" t="s">
        <v>188</v>
      </c>
      <c r="B174" s="117"/>
      <c r="C174" s="116">
        <v>166.97139322087378</v>
      </c>
      <c r="D174" s="116">
        <v>164.12205203963018</v>
      </c>
      <c r="E174" s="116">
        <v>160.98777674026223</v>
      </c>
      <c r="F174" s="116">
        <v>160.41790850401352</v>
      </c>
      <c r="G174" s="116">
        <v>152.72468731465585</v>
      </c>
      <c r="H174" s="116">
        <v>145.03146612529821</v>
      </c>
      <c r="I174" s="116">
        <v>138.76291552656232</v>
      </c>
      <c r="J174" s="116">
        <v>132.77929904595081</v>
      </c>
      <c r="K174" s="116">
        <v>123.9463413840957</v>
      </c>
      <c r="L174" s="116">
        <v>119.38739549410599</v>
      </c>
      <c r="M174" s="116">
        <v>120.81206608472779</v>
      </c>
      <c r="N174" s="116">
        <v>114.25858136786754</v>
      </c>
      <c r="O174" s="116">
        <v>110.26950371412653</v>
      </c>
      <c r="P174" s="116">
        <v>104.85575546976372</v>
      </c>
      <c r="Q174" s="116">
        <v>98.017336634779141</v>
      </c>
      <c r="R174" s="116">
        <v>95.737863689784291</v>
      </c>
      <c r="S174" s="116">
        <v>94.313193099162476</v>
      </c>
      <c r="T174" s="116">
        <v>93.173456626665072</v>
      </c>
      <c r="U174" s="116">
        <v>90.893983681670178</v>
      </c>
      <c r="V174" s="116">
        <v>87.75970838230225</v>
      </c>
      <c r="W174" s="116">
        <v>89.469313091048406</v>
      </c>
      <c r="X174" s="116">
        <v>89.469313091048406</v>
      </c>
      <c r="Y174" s="116">
        <v>87.189840146053555</v>
      </c>
      <c r="Z174" s="116">
        <v>89.754247209172746</v>
      </c>
      <c r="AA174" s="116">
        <v>94.598127217286859</v>
      </c>
      <c r="AB174" s="116">
        <v>93.743324862913795</v>
      </c>
      <c r="AC174" s="116">
        <v>95.167995453535582</v>
      </c>
      <c r="AD174" s="116">
        <v>97.732402516654787</v>
      </c>
      <c r="AE174" s="116">
        <v>99.726941343525283</v>
      </c>
      <c r="AF174" s="116">
        <v>99.726941343525283</v>
      </c>
      <c r="AG174" s="116">
        <v>99.726941343525283</v>
      </c>
      <c r="AH174" s="116">
        <v>100.86667781602273</v>
      </c>
      <c r="AI174" s="116">
        <v>101.72148017039579</v>
      </c>
      <c r="AJ174" s="116">
        <v>133.39587978133395</v>
      </c>
      <c r="AK174" s="116">
        <v>136.72153883405417</v>
      </c>
      <c r="AL174" s="116">
        <v>142.26430392192123</v>
      </c>
      <c r="AM174" s="116">
        <v>147.06803366473935</v>
      </c>
      <c r="AN174" s="116">
        <v>151.87176340755749</v>
      </c>
      <c r="AO174" s="116">
        <v>156.30597547785112</v>
      </c>
      <c r="AP174" s="116">
        <v>159.63163453057138</v>
      </c>
      <c r="AQ174" s="116">
        <v>163.69632892834048</v>
      </c>
      <c r="AR174" s="116">
        <v>172.56475306892781</v>
      </c>
      <c r="AS174" s="116">
        <v>177.7380004842704</v>
      </c>
      <c r="AT174" s="116">
        <v>183.28076557213751</v>
      </c>
      <c r="AU174" s="116">
        <v>190.30160135010243</v>
      </c>
      <c r="AV174" s="116">
        <v>202.49568454340994</v>
      </c>
      <c r="AW174" s="116">
        <v>211.36410868399727</v>
      </c>
      <c r="AX174" s="116">
        <v>229.47047463769633</v>
      </c>
      <c r="AY174" s="116">
        <v>247.94635826391985</v>
      </c>
      <c r="AZ174" s="116">
        <v>257.55381774955612</v>
      </c>
      <c r="BA174" s="116">
        <v>261.24899447480078</v>
      </c>
      <c r="BB174" s="116">
        <v>263.8356181824721</v>
      </c>
      <c r="BC174" s="116">
        <v>260.14044145722744</v>
      </c>
      <c r="BD174" s="116">
        <v>257.55381774955612</v>
      </c>
      <c r="BE174" s="116">
        <v>256.07574705945819</v>
      </c>
      <c r="BF174" s="116">
        <v>260.50995912975185</v>
      </c>
      <c r="BG174" s="116">
        <v>262.35754749237418</v>
      </c>
      <c r="BH174" s="116">
        <v>259.40140611217845</v>
      </c>
      <c r="BI174" s="116">
        <v>263.8356181824721</v>
      </c>
      <c r="BJ174" s="116">
        <v>263.8356181824721</v>
      </c>
      <c r="BK174" s="116">
        <v>257.55381774955612</v>
      </c>
      <c r="BL174" s="116">
        <v>250.90249964411558</v>
      </c>
      <c r="BM174" s="116">
        <v>245.72925222877302</v>
      </c>
      <c r="BN174" s="116">
        <v>238.70841645080813</v>
      </c>
      <c r="BO174" s="116">
        <v>235.38275739808785</v>
      </c>
      <c r="BP174" s="116">
        <v>230.57902765526975</v>
      </c>
      <c r="BQ174" s="116">
        <v>221.34108584215795</v>
      </c>
      <c r="BR174" s="116">
        <v>217.6459091169132</v>
      </c>
      <c r="BS174" s="116">
        <v>212.47266170157067</v>
      </c>
      <c r="BT174" s="116">
        <v>205.45182592360572</v>
      </c>
      <c r="BU174" s="116">
        <v>200.6480961807876</v>
      </c>
      <c r="BV174" s="116">
        <v>197.69195480059184</v>
      </c>
      <c r="BW174" s="116">
        <v>196.58340178301842</v>
      </c>
      <c r="BX174" s="116">
        <v>198.43099014564081</v>
      </c>
      <c r="BY174" s="116">
        <v>204.3432729060323</v>
      </c>
      <c r="BZ174" s="116">
        <v>210.62507333894828</v>
      </c>
      <c r="CA174" s="116">
        <v>212.10314402904621</v>
      </c>
      <c r="CB174" s="116">
        <v>213.21169704661958</v>
      </c>
      <c r="CC174" s="116">
        <v>218.0154267894377</v>
      </c>
      <c r="CD174" s="116">
        <v>219.86301515206009</v>
      </c>
      <c r="CE174" s="116">
        <v>219.86301515206009</v>
      </c>
      <c r="CF174" s="116">
        <v>224.29722722235368</v>
      </c>
      <c r="CG174" s="116">
        <v>227.62288627507397</v>
      </c>
      <c r="CH174" s="116">
        <v>230.94854532779419</v>
      </c>
      <c r="CI174" s="116">
        <v>234.64372205303889</v>
      </c>
      <c r="CJ174" s="116">
        <v>175.47594118148936</v>
      </c>
      <c r="CK174" s="116">
        <v>178.72549564781326</v>
      </c>
      <c r="CL174" s="116">
        <v>180.07947667544821</v>
      </c>
      <c r="CM174" s="116">
        <v>181.9750501141371</v>
      </c>
      <c r="CN174" s="116">
        <v>182.24584631966411</v>
      </c>
      <c r="CO174" s="116">
        <v>183.87062355282603</v>
      </c>
      <c r="CP174" s="116">
        <v>185.49540078598798</v>
      </c>
      <c r="CQ174" s="116">
        <v>188.74495525231188</v>
      </c>
      <c r="CR174" s="116">
        <v>192.80689833521669</v>
      </c>
      <c r="CS174" s="116">
        <v>195.24406418495963</v>
      </c>
      <c r="CT174" s="116">
        <v>196.32724900706759</v>
      </c>
      <c r="CU174" s="116">
        <v>198.7644148568105</v>
      </c>
      <c r="CV174" s="116">
        <v>202.28476552866135</v>
      </c>
      <c r="CW174" s="116">
        <v>207.15909722814717</v>
      </c>
      <c r="CX174" s="116">
        <v>213.11661374974094</v>
      </c>
      <c r="CY174" s="116">
        <v>219.61572268238871</v>
      </c>
      <c r="CZ174" s="116">
        <v>223.94846197082052</v>
      </c>
      <c r="DA174" s="116">
        <v>227.46881264267139</v>
      </c>
      <c r="DB174" s="116">
        <v>226.11483161503645</v>
      </c>
      <c r="DC174" s="116">
        <v>226.38562782056346</v>
      </c>
      <c r="DD174" s="116">
        <v>229.36438608136035</v>
      </c>
      <c r="DE174" s="116">
        <v>227.7396088481984</v>
      </c>
      <c r="DF174" s="116">
        <v>222.05288853213162</v>
      </c>
      <c r="DG174" s="116">
        <v>220.4281112989697</v>
      </c>
      <c r="DH174" s="116">
        <v>220.4281112989697</v>
      </c>
      <c r="DI174" s="116">
        <v>217.4493530381728</v>
      </c>
      <c r="DJ174" s="116">
        <v>216.36616821606481</v>
      </c>
      <c r="DK174" s="116">
        <v>216.36616821606481</v>
      </c>
      <c r="DL174" s="116">
        <v>220.69890750449665</v>
      </c>
      <c r="DM174" s="116">
        <v>219.88651888791571</v>
      </c>
      <c r="DN174" s="116">
        <v>217.72014924369975</v>
      </c>
      <c r="DO174" s="116">
        <v>219.61572268238871</v>
      </c>
      <c r="DP174" s="116">
        <v>221.78209232660461</v>
      </c>
      <c r="DQ174" s="116">
        <v>233.9679215753192</v>
      </c>
      <c r="DR174" s="116">
        <v>242.09180774112886</v>
      </c>
      <c r="DS174" s="116">
        <v>242.63340015218282</v>
      </c>
      <c r="DT174" s="116">
        <v>243.98738117981776</v>
      </c>
      <c r="DU174" s="116">
        <v>244.25817738534482</v>
      </c>
      <c r="DV174" s="116">
        <v>246.96613944061465</v>
      </c>
      <c r="DW174" s="116">
        <v>247.50773185166867</v>
      </c>
      <c r="DX174" s="116">
        <v>243.71658497429081</v>
      </c>
      <c r="DY174" s="116">
        <v>241.82101153560188</v>
      </c>
      <c r="DZ174" s="116">
        <v>240.46703050796691</v>
      </c>
      <c r="EA174" s="116">
        <v>237.48827224717002</v>
      </c>
      <c r="EB174" s="116">
        <v>233.42632916426513</v>
      </c>
    </row>
    <row r="175" spans="1:132" x14ac:dyDescent="0.35">
      <c r="A175" s="116" t="s">
        <v>189</v>
      </c>
      <c r="B175" s="117"/>
      <c r="C175" s="116">
        <v>66.788557288349509</v>
      </c>
      <c r="D175" s="116">
        <v>65.648820815852076</v>
      </c>
      <c r="E175" s="116">
        <v>64.395110696104894</v>
      </c>
      <c r="F175" s="116">
        <v>64.167163401605407</v>
      </c>
      <c r="G175" s="116">
        <v>61.089874925862347</v>
      </c>
      <c r="H175" s="116">
        <v>58.012586450119279</v>
      </c>
      <c r="I175" s="116">
        <v>55.505166210624928</v>
      </c>
      <c r="J175" s="116">
        <v>53.11171961838032</v>
      </c>
      <c r="K175" s="116">
        <v>49.57853655363828</v>
      </c>
      <c r="L175" s="116">
        <v>47.754958197642395</v>
      </c>
      <c r="M175" s="116">
        <v>48.324826433891111</v>
      </c>
      <c r="N175" s="116">
        <v>45.703432547147017</v>
      </c>
      <c r="O175" s="116">
        <v>44.107801485650612</v>
      </c>
      <c r="P175" s="116">
        <v>41.94230218790549</v>
      </c>
      <c r="Q175" s="116">
        <v>39.206934653911652</v>
      </c>
      <c r="R175" s="116">
        <v>38.295145475913714</v>
      </c>
      <c r="S175" s="116">
        <v>37.72527723966499</v>
      </c>
      <c r="T175" s="116">
        <v>37.269382650666032</v>
      </c>
      <c r="U175" s="116">
        <v>36.357593472668079</v>
      </c>
      <c r="V175" s="116">
        <v>35.103883352920903</v>
      </c>
      <c r="W175" s="116">
        <v>35.787725236419362</v>
      </c>
      <c r="X175" s="116">
        <v>35.787725236419362</v>
      </c>
      <c r="Y175" s="116">
        <v>34.875936058421424</v>
      </c>
      <c r="Z175" s="116">
        <v>35.901698883669106</v>
      </c>
      <c r="AA175" s="116">
        <v>37.839250886914741</v>
      </c>
      <c r="AB175" s="116">
        <v>37.497329945165511</v>
      </c>
      <c r="AC175" s="116">
        <v>38.067198181414234</v>
      </c>
      <c r="AD175" s="116">
        <v>39.092961006661909</v>
      </c>
      <c r="AE175" s="116">
        <v>39.890776537410112</v>
      </c>
      <c r="AF175" s="116">
        <v>39.890776537410112</v>
      </c>
      <c r="AG175" s="116">
        <v>39.890776537410112</v>
      </c>
      <c r="AH175" s="116">
        <v>40.346671126409085</v>
      </c>
      <c r="AI175" s="116">
        <v>40.688592068158322</v>
      </c>
      <c r="AJ175" s="116">
        <v>53.358351912533578</v>
      </c>
      <c r="AK175" s="116">
        <v>54.688615533621672</v>
      </c>
      <c r="AL175" s="116">
        <v>56.905721568768492</v>
      </c>
      <c r="AM175" s="116">
        <v>58.827213465895738</v>
      </c>
      <c r="AN175" s="116">
        <v>60.748705363022992</v>
      </c>
      <c r="AO175" s="116">
        <v>62.522390191140438</v>
      </c>
      <c r="AP175" s="116">
        <v>63.852653812228546</v>
      </c>
      <c r="AQ175" s="116">
        <v>65.478531571336191</v>
      </c>
      <c r="AR175" s="116">
        <v>69.025901227571126</v>
      </c>
      <c r="AS175" s="116">
        <v>71.095200193708166</v>
      </c>
      <c r="AT175" s="116">
        <v>73.312306228854993</v>
      </c>
      <c r="AU175" s="116">
        <v>76.120640540040966</v>
      </c>
      <c r="AV175" s="116">
        <v>80.99827381736398</v>
      </c>
      <c r="AW175" s="116">
        <v>84.545643473598915</v>
      </c>
      <c r="AX175" s="116">
        <v>91.788189855078528</v>
      </c>
      <c r="AY175" s="116">
        <v>99.178543305567942</v>
      </c>
      <c r="AZ175" s="116">
        <v>103.02152709982244</v>
      </c>
      <c r="BA175" s="116">
        <v>104.49959778992032</v>
      </c>
      <c r="BB175" s="116">
        <v>105.53424727298885</v>
      </c>
      <c r="BC175" s="116">
        <v>104.05617658289096</v>
      </c>
      <c r="BD175" s="116">
        <v>103.02152709982244</v>
      </c>
      <c r="BE175" s="116">
        <v>102.43029882378326</v>
      </c>
      <c r="BF175" s="116">
        <v>104.20398365190073</v>
      </c>
      <c r="BG175" s="116">
        <v>104.94301899694968</v>
      </c>
      <c r="BH175" s="116">
        <v>103.76056244487138</v>
      </c>
      <c r="BI175" s="116">
        <v>105.53424727298885</v>
      </c>
      <c r="BJ175" s="116">
        <v>105.53424727298885</v>
      </c>
      <c r="BK175" s="116">
        <v>103.02152709982244</v>
      </c>
      <c r="BL175" s="116">
        <v>100.36099985764623</v>
      </c>
      <c r="BM175" s="116">
        <v>98.291700891509223</v>
      </c>
      <c r="BN175" s="116">
        <v>95.483366580323235</v>
      </c>
      <c r="BO175" s="116">
        <v>94.153102959235127</v>
      </c>
      <c r="BP175" s="116">
        <v>92.231611062107874</v>
      </c>
      <c r="BQ175" s="116">
        <v>88.536434336863167</v>
      </c>
      <c r="BR175" s="116">
        <v>87.058363646765287</v>
      </c>
      <c r="BS175" s="116">
        <v>84.98906468062826</v>
      </c>
      <c r="BT175" s="116">
        <v>82.180730369442287</v>
      </c>
      <c r="BU175" s="116">
        <v>80.259238472315033</v>
      </c>
      <c r="BV175" s="116">
        <v>79.076781920236741</v>
      </c>
      <c r="BW175" s="116">
        <v>78.633360713207352</v>
      </c>
      <c r="BX175" s="116">
        <v>79.372396058256314</v>
      </c>
      <c r="BY175" s="116">
        <v>81.737309162412913</v>
      </c>
      <c r="BZ175" s="116">
        <v>84.250029335579313</v>
      </c>
      <c r="CA175" s="116">
        <v>84.841257611618488</v>
      </c>
      <c r="CB175" s="116">
        <v>85.284678818647834</v>
      </c>
      <c r="CC175" s="116">
        <v>87.206170715775102</v>
      </c>
      <c r="CD175" s="116">
        <v>87.94520606082402</v>
      </c>
      <c r="CE175" s="116">
        <v>87.94520606082402</v>
      </c>
      <c r="CF175" s="116">
        <v>89.718890888941488</v>
      </c>
      <c r="CG175" s="116">
        <v>91.049154510029581</v>
      </c>
      <c r="CH175" s="116">
        <v>92.379418131117674</v>
      </c>
      <c r="CI175" s="116">
        <v>93.857488821215554</v>
      </c>
      <c r="CJ175" s="116">
        <v>70.190376472595744</v>
      </c>
      <c r="CK175" s="116">
        <v>71.490198259125293</v>
      </c>
      <c r="CL175" s="116">
        <v>72.031790670179291</v>
      </c>
      <c r="CM175" s="116">
        <v>72.790020045654842</v>
      </c>
      <c r="CN175" s="116">
        <v>72.898338527865647</v>
      </c>
      <c r="CO175" s="116">
        <v>73.548249421130421</v>
      </c>
      <c r="CP175" s="116">
        <v>74.198160314395196</v>
      </c>
      <c r="CQ175" s="116">
        <v>75.497982100924744</v>
      </c>
      <c r="CR175" s="116">
        <v>77.12275933408668</v>
      </c>
      <c r="CS175" s="116">
        <v>78.097625673983842</v>
      </c>
      <c r="CT175" s="116">
        <v>78.530899602827034</v>
      </c>
      <c r="CU175" s="116">
        <v>79.50576594272421</v>
      </c>
      <c r="CV175" s="116">
        <v>80.913906211464536</v>
      </c>
      <c r="CW175" s="116">
        <v>82.863638891258887</v>
      </c>
      <c r="CX175" s="116">
        <v>85.246645499896374</v>
      </c>
      <c r="CY175" s="116">
        <v>87.846289072955472</v>
      </c>
      <c r="CZ175" s="116">
        <v>89.579384788328227</v>
      </c>
      <c r="DA175" s="116">
        <v>90.987525057068552</v>
      </c>
      <c r="DB175" s="116">
        <v>90.445932646014597</v>
      </c>
      <c r="DC175" s="116">
        <v>90.554251128225388</v>
      </c>
      <c r="DD175" s="116">
        <v>91.745754432544132</v>
      </c>
      <c r="DE175" s="116">
        <v>91.095843539279372</v>
      </c>
      <c r="DF175" s="116">
        <v>88.821155412852647</v>
      </c>
      <c r="DG175" s="116">
        <v>88.171244519587873</v>
      </c>
      <c r="DH175" s="116">
        <v>88.171244519587873</v>
      </c>
      <c r="DI175" s="116">
        <v>86.979741215269101</v>
      </c>
      <c r="DJ175" s="116">
        <v>86.546467286425923</v>
      </c>
      <c r="DK175" s="116">
        <v>86.546467286425923</v>
      </c>
      <c r="DL175" s="116">
        <v>88.279563001798664</v>
      </c>
      <c r="DM175" s="116">
        <v>87.954607555166291</v>
      </c>
      <c r="DN175" s="116">
        <v>87.08805969747992</v>
      </c>
      <c r="DO175" s="116">
        <v>87.846289072955472</v>
      </c>
      <c r="DP175" s="116">
        <v>88.712836930641828</v>
      </c>
      <c r="DQ175" s="116">
        <v>93.587168630127678</v>
      </c>
      <c r="DR175" s="116">
        <v>96.836723096451536</v>
      </c>
      <c r="DS175" s="116">
        <v>97.053360060873132</v>
      </c>
      <c r="DT175" s="116">
        <v>97.594952471927101</v>
      </c>
      <c r="DU175" s="116">
        <v>97.703270954137921</v>
      </c>
      <c r="DV175" s="116">
        <v>98.786455776245873</v>
      </c>
      <c r="DW175" s="116">
        <v>99.003092740667469</v>
      </c>
      <c r="DX175" s="116">
        <v>97.486633989716324</v>
      </c>
      <c r="DY175" s="116">
        <v>96.728404614240745</v>
      </c>
      <c r="DZ175" s="116">
        <v>96.186812203186776</v>
      </c>
      <c r="EA175" s="116">
        <v>94.995308898868004</v>
      </c>
      <c r="EB175" s="116">
        <v>93.370531665706054</v>
      </c>
    </row>
    <row r="176" spans="1:132" x14ac:dyDescent="0.35">
      <c r="A176" s="116" t="s">
        <v>190</v>
      </c>
      <c r="B176" s="117"/>
      <c r="C176" s="116">
        <v>267.15422915339803</v>
      </c>
      <c r="D176" s="116">
        <v>262.59528326340831</v>
      </c>
      <c r="E176" s="116">
        <v>257.58044278441957</v>
      </c>
      <c r="F176" s="116">
        <v>256.66865360642163</v>
      </c>
      <c r="G176" s="116">
        <v>244.35949970344939</v>
      </c>
      <c r="H176" s="116">
        <v>232.05034580047712</v>
      </c>
      <c r="I176" s="116">
        <v>222.02066484249971</v>
      </c>
      <c r="J176" s="116">
        <v>212.44687847352128</v>
      </c>
      <c r="K176" s="116">
        <v>198.31414621455312</v>
      </c>
      <c r="L176" s="116">
        <v>191.01983279056958</v>
      </c>
      <c r="M176" s="116">
        <v>193.29930573556445</v>
      </c>
      <c r="N176" s="116">
        <v>182.81373018858807</v>
      </c>
      <c r="O176" s="116">
        <v>176.43120594260245</v>
      </c>
      <c r="P176" s="116">
        <v>167.76920875162196</v>
      </c>
      <c r="Q176" s="116">
        <v>156.82773861564661</v>
      </c>
      <c r="R176" s="116">
        <v>153.18058190365485</v>
      </c>
      <c r="S176" s="116">
        <v>150.90110895865996</v>
      </c>
      <c r="T176" s="116">
        <v>149.07753060266413</v>
      </c>
      <c r="U176" s="116">
        <v>145.43037389067231</v>
      </c>
      <c r="V176" s="116">
        <v>140.41553341168361</v>
      </c>
      <c r="W176" s="116">
        <v>143.15090094567745</v>
      </c>
      <c r="X176" s="116">
        <v>143.15090094567745</v>
      </c>
      <c r="Y176" s="116">
        <v>139.50374423368569</v>
      </c>
      <c r="Z176" s="116">
        <v>143.60679553467642</v>
      </c>
      <c r="AA176" s="116">
        <v>151.35700354765896</v>
      </c>
      <c r="AB176" s="116">
        <v>149.98931978066204</v>
      </c>
      <c r="AC176" s="116">
        <v>152.26879272565694</v>
      </c>
      <c r="AD176" s="116">
        <v>156.37184402664764</v>
      </c>
      <c r="AE176" s="116">
        <v>159.56310614964045</v>
      </c>
      <c r="AF176" s="116">
        <v>159.56310614964045</v>
      </c>
      <c r="AG176" s="116">
        <v>159.56310614964045</v>
      </c>
      <c r="AH176" s="116">
        <v>161.38668450563634</v>
      </c>
      <c r="AI176" s="116">
        <v>162.75436827263329</v>
      </c>
      <c r="AJ176" s="116">
        <v>213.43340765013431</v>
      </c>
      <c r="AK176" s="116">
        <v>218.75446213448669</v>
      </c>
      <c r="AL176" s="116">
        <v>227.62288627507397</v>
      </c>
      <c r="AM176" s="116">
        <v>235.30885386358295</v>
      </c>
      <c r="AN176" s="116">
        <v>242.99482145209197</v>
      </c>
      <c r="AO176" s="116">
        <v>250.08956076456175</v>
      </c>
      <c r="AP176" s="116">
        <v>255.41061524891418</v>
      </c>
      <c r="AQ176" s="116">
        <v>261.91412628534476</v>
      </c>
      <c r="AR176" s="116">
        <v>276.1036049102845</v>
      </c>
      <c r="AS176" s="116">
        <v>284.38080077483266</v>
      </c>
      <c r="AT176" s="116">
        <v>293.24922491541997</v>
      </c>
      <c r="AU176" s="116">
        <v>304.48256216016387</v>
      </c>
      <c r="AV176" s="116">
        <v>323.99309526945592</v>
      </c>
      <c r="AW176" s="116">
        <v>338.18257389439566</v>
      </c>
      <c r="AX176" s="116">
        <v>367.15275942031411</v>
      </c>
      <c r="AY176" s="116">
        <v>396.71417322227177</v>
      </c>
      <c r="AZ176" s="116">
        <v>412.08610839928974</v>
      </c>
      <c r="BA176" s="116">
        <v>417.99839115968126</v>
      </c>
      <c r="BB176" s="116">
        <v>422.1369890919554</v>
      </c>
      <c r="BC176" s="116">
        <v>416.22470633156382</v>
      </c>
      <c r="BD176" s="116">
        <v>412.08610839928974</v>
      </c>
      <c r="BE176" s="116">
        <v>409.72119529513304</v>
      </c>
      <c r="BF176" s="116">
        <v>416.81593460760291</v>
      </c>
      <c r="BG176" s="116">
        <v>419.7720759877987</v>
      </c>
      <c r="BH176" s="116">
        <v>415.04224977948553</v>
      </c>
      <c r="BI176" s="116">
        <v>422.1369890919554</v>
      </c>
      <c r="BJ176" s="116">
        <v>422.1369890919554</v>
      </c>
      <c r="BK176" s="116">
        <v>412.08610839928974</v>
      </c>
      <c r="BL176" s="116">
        <v>401.44399943058494</v>
      </c>
      <c r="BM176" s="116">
        <v>393.16680356603689</v>
      </c>
      <c r="BN176" s="116">
        <v>381.93346632129294</v>
      </c>
      <c r="BO176" s="116">
        <v>376.61241183694051</v>
      </c>
      <c r="BP176" s="116">
        <v>368.92644424843149</v>
      </c>
      <c r="BQ176" s="116">
        <v>354.14573734745267</v>
      </c>
      <c r="BR176" s="116">
        <v>348.23345458706115</v>
      </c>
      <c r="BS176" s="116">
        <v>339.95625872251304</v>
      </c>
      <c r="BT176" s="116">
        <v>328.72292147776915</v>
      </c>
      <c r="BU176" s="116">
        <v>321.03695388926013</v>
      </c>
      <c r="BV176" s="116">
        <v>316.30712768094696</v>
      </c>
      <c r="BW176" s="116">
        <v>314.53344285282941</v>
      </c>
      <c r="BX176" s="116">
        <v>317.48958423302525</v>
      </c>
      <c r="BY176" s="116">
        <v>326.94923664965165</v>
      </c>
      <c r="BZ176" s="116">
        <v>337.00011734231725</v>
      </c>
      <c r="CA176" s="116">
        <v>339.36503044647395</v>
      </c>
      <c r="CB176" s="116">
        <v>341.13871527459133</v>
      </c>
      <c r="CC176" s="116">
        <v>348.82468286310041</v>
      </c>
      <c r="CD176" s="116">
        <v>351.78082424329608</v>
      </c>
      <c r="CE176" s="116">
        <v>351.78082424329608</v>
      </c>
      <c r="CF176" s="116">
        <v>358.87556355576595</v>
      </c>
      <c r="CG176" s="116">
        <v>364.19661804011832</v>
      </c>
      <c r="CH176" s="116">
        <v>369.5176725244707</v>
      </c>
      <c r="CI176" s="116">
        <v>375.42995528486222</v>
      </c>
      <c r="CJ176" s="116">
        <v>280.76150589038298</v>
      </c>
      <c r="CK176" s="116">
        <v>285.96079303650117</v>
      </c>
      <c r="CL176" s="116">
        <v>288.12716268071716</v>
      </c>
      <c r="CM176" s="116">
        <v>291.16008018261937</v>
      </c>
      <c r="CN176" s="116">
        <v>291.59335411146259</v>
      </c>
      <c r="CO176" s="116">
        <v>294.19299768452169</v>
      </c>
      <c r="CP176" s="116">
        <v>296.79264125758078</v>
      </c>
      <c r="CQ176" s="116">
        <v>301.99192840369898</v>
      </c>
      <c r="CR176" s="116">
        <v>308.49103733634672</v>
      </c>
      <c r="CS176" s="116">
        <v>312.39050269593537</v>
      </c>
      <c r="CT176" s="116">
        <v>314.12359841130814</v>
      </c>
      <c r="CU176" s="116">
        <v>318.02306377089684</v>
      </c>
      <c r="CV176" s="116">
        <v>323.65562484585814</v>
      </c>
      <c r="CW176" s="116">
        <v>331.45455556503555</v>
      </c>
      <c r="CX176" s="116">
        <v>340.9865819995855</v>
      </c>
      <c r="CY176" s="116">
        <v>351.38515629182189</v>
      </c>
      <c r="CZ176" s="116">
        <v>358.31753915331291</v>
      </c>
      <c r="DA176" s="116">
        <v>363.95010022827421</v>
      </c>
      <c r="DB176" s="116">
        <v>361.78373058405839</v>
      </c>
      <c r="DC176" s="116">
        <v>362.21700451290155</v>
      </c>
      <c r="DD176" s="116">
        <v>366.98301773017653</v>
      </c>
      <c r="DE176" s="116">
        <v>364.38337415711749</v>
      </c>
      <c r="DF176" s="116">
        <v>355.28462165141059</v>
      </c>
      <c r="DG176" s="116">
        <v>352.68497807835149</v>
      </c>
      <c r="DH176" s="116">
        <v>352.68497807835149</v>
      </c>
      <c r="DI176" s="116">
        <v>347.9189648610764</v>
      </c>
      <c r="DJ176" s="116">
        <v>346.18586914570369</v>
      </c>
      <c r="DK176" s="116">
        <v>346.18586914570369</v>
      </c>
      <c r="DL176" s="116">
        <v>353.11825200719466</v>
      </c>
      <c r="DM176" s="116">
        <v>351.81843022066516</v>
      </c>
      <c r="DN176" s="116">
        <v>348.35223878991968</v>
      </c>
      <c r="DO176" s="116">
        <v>351.38515629182189</v>
      </c>
      <c r="DP176" s="116">
        <v>354.85134772256731</v>
      </c>
      <c r="DQ176" s="116">
        <v>374.34867452051071</v>
      </c>
      <c r="DR176" s="116">
        <v>387.34689238580614</v>
      </c>
      <c r="DS176" s="116">
        <v>388.21344024349253</v>
      </c>
      <c r="DT176" s="116">
        <v>390.3798098877084</v>
      </c>
      <c r="DU176" s="116">
        <v>390.81308381655168</v>
      </c>
      <c r="DV176" s="116">
        <v>395.14582310498349</v>
      </c>
      <c r="DW176" s="116">
        <v>396.01237096266988</v>
      </c>
      <c r="DX176" s="116">
        <v>389.9465359588653</v>
      </c>
      <c r="DY176" s="116">
        <v>386.91361845696298</v>
      </c>
      <c r="DZ176" s="116">
        <v>384.7472488127471</v>
      </c>
      <c r="EA176" s="116">
        <v>379.98123559547201</v>
      </c>
      <c r="EB176" s="116">
        <v>373.48212666282421</v>
      </c>
    </row>
    <row r="177" spans="1:132" x14ac:dyDescent="0.35">
      <c r="A177" s="116" t="s">
        <v>191</v>
      </c>
      <c r="B177" s="117"/>
      <c r="C177" s="116">
        <v>0</v>
      </c>
      <c r="D177" s="116">
        <v>0</v>
      </c>
      <c r="E177" s="116">
        <v>0</v>
      </c>
      <c r="F177" s="116">
        <v>0</v>
      </c>
      <c r="G177" s="116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16">
        <v>0</v>
      </c>
      <c r="Q177" s="116">
        <v>0</v>
      </c>
      <c r="R177" s="116">
        <v>0</v>
      </c>
      <c r="S177" s="116">
        <v>0</v>
      </c>
      <c r="T177" s="116">
        <v>0</v>
      </c>
      <c r="U177" s="116">
        <v>0</v>
      </c>
      <c r="V177" s="116">
        <v>0</v>
      </c>
      <c r="W177" s="116">
        <v>0</v>
      </c>
      <c r="X177" s="116">
        <v>0</v>
      </c>
      <c r="Y177" s="116">
        <v>0</v>
      </c>
      <c r="Z177" s="116">
        <v>0</v>
      </c>
      <c r="AA177" s="116">
        <v>0</v>
      </c>
      <c r="AB177" s="116">
        <v>0</v>
      </c>
      <c r="AC177" s="116">
        <v>0</v>
      </c>
      <c r="AD177" s="116">
        <v>0</v>
      </c>
      <c r="AE177" s="116">
        <v>0</v>
      </c>
      <c r="AF177" s="116">
        <v>0</v>
      </c>
      <c r="AG177" s="116">
        <v>0</v>
      </c>
      <c r="AH177" s="116">
        <v>0</v>
      </c>
      <c r="AI177" s="116">
        <v>0</v>
      </c>
      <c r="AJ177" s="116">
        <v>0</v>
      </c>
      <c r="AK177" s="116">
        <v>0</v>
      </c>
      <c r="AL177" s="116">
        <v>0</v>
      </c>
      <c r="AM177" s="116">
        <v>0</v>
      </c>
      <c r="AN177" s="116">
        <v>0</v>
      </c>
      <c r="AO177" s="116">
        <v>0</v>
      </c>
      <c r="AP177" s="116">
        <v>0</v>
      </c>
      <c r="AQ177" s="116">
        <v>0</v>
      </c>
      <c r="AR177" s="116">
        <v>0</v>
      </c>
      <c r="AS177" s="116">
        <v>0</v>
      </c>
      <c r="AT177" s="116">
        <v>0</v>
      </c>
      <c r="AU177" s="116">
        <v>0</v>
      </c>
      <c r="AV177" s="116">
        <v>0</v>
      </c>
      <c r="AW177" s="116">
        <v>0</v>
      </c>
      <c r="AX177" s="116">
        <v>0</v>
      </c>
      <c r="AY177" s="116">
        <v>0</v>
      </c>
      <c r="AZ177" s="116">
        <v>0</v>
      </c>
      <c r="BA177" s="116">
        <v>0</v>
      </c>
      <c r="BB177" s="116">
        <v>0</v>
      </c>
      <c r="BC177" s="116">
        <v>0</v>
      </c>
      <c r="BD177" s="116">
        <v>0</v>
      </c>
      <c r="BE177" s="116">
        <v>0</v>
      </c>
      <c r="BF177" s="116">
        <v>0</v>
      </c>
      <c r="BG177" s="116">
        <v>0</v>
      </c>
      <c r="BH177" s="116">
        <v>0</v>
      </c>
      <c r="BI177" s="116">
        <v>0</v>
      </c>
      <c r="BJ177" s="116">
        <v>0</v>
      </c>
      <c r="BK177" s="116">
        <v>0</v>
      </c>
      <c r="BL177" s="116">
        <v>0</v>
      </c>
      <c r="BM177" s="116">
        <v>0</v>
      </c>
      <c r="BN177" s="116">
        <v>0</v>
      </c>
      <c r="BO177" s="116">
        <v>0</v>
      </c>
      <c r="BP177" s="116">
        <v>0</v>
      </c>
      <c r="BQ177" s="116">
        <v>0</v>
      </c>
      <c r="BR177" s="116">
        <v>0</v>
      </c>
      <c r="BS177" s="116">
        <v>0</v>
      </c>
      <c r="BT177" s="116">
        <v>0</v>
      </c>
      <c r="BU177" s="116">
        <v>0</v>
      </c>
      <c r="BV177" s="116">
        <v>0</v>
      </c>
      <c r="BW177" s="116">
        <v>0</v>
      </c>
      <c r="BX177" s="116">
        <v>0</v>
      </c>
      <c r="BY177" s="116">
        <v>0</v>
      </c>
      <c r="BZ177" s="116">
        <v>0</v>
      </c>
      <c r="CA177" s="116">
        <v>0</v>
      </c>
      <c r="CB177" s="116">
        <v>0</v>
      </c>
      <c r="CC177" s="116">
        <v>0</v>
      </c>
      <c r="CD177" s="116">
        <v>0</v>
      </c>
      <c r="CE177" s="116">
        <v>0</v>
      </c>
      <c r="CF177" s="116">
        <v>0</v>
      </c>
      <c r="CG177" s="116">
        <v>0</v>
      </c>
      <c r="CH177" s="116">
        <v>0</v>
      </c>
      <c r="CI177" s="116">
        <v>0</v>
      </c>
      <c r="CJ177" s="116">
        <v>0</v>
      </c>
      <c r="CK177" s="116">
        <v>0</v>
      </c>
      <c r="CL177" s="116">
        <v>0</v>
      </c>
      <c r="CM177" s="116">
        <v>0</v>
      </c>
      <c r="CN177" s="116">
        <v>0</v>
      </c>
      <c r="CO177" s="116">
        <v>0</v>
      </c>
      <c r="CP177" s="116">
        <v>0</v>
      </c>
      <c r="CQ177" s="116">
        <v>0</v>
      </c>
      <c r="CR177" s="116">
        <v>0</v>
      </c>
      <c r="CS177" s="116">
        <v>0</v>
      </c>
      <c r="CT177" s="116">
        <v>0</v>
      </c>
      <c r="CU177" s="116">
        <v>0</v>
      </c>
      <c r="CV177" s="116">
        <v>0</v>
      </c>
      <c r="CW177" s="116">
        <v>0</v>
      </c>
      <c r="CX177" s="116">
        <v>0</v>
      </c>
      <c r="CY177" s="116">
        <v>0</v>
      </c>
      <c r="CZ177" s="116">
        <v>0</v>
      </c>
      <c r="DA177" s="116">
        <v>0</v>
      </c>
      <c r="DB177" s="116">
        <v>0</v>
      </c>
      <c r="DC177" s="116">
        <v>0</v>
      </c>
      <c r="DD177" s="116">
        <v>0</v>
      </c>
      <c r="DE177" s="116">
        <v>0</v>
      </c>
      <c r="DF177" s="116">
        <v>0</v>
      </c>
      <c r="DG177" s="116">
        <v>0</v>
      </c>
      <c r="DH177" s="116">
        <v>0</v>
      </c>
      <c r="DI177" s="116">
        <v>0</v>
      </c>
      <c r="DJ177" s="116">
        <v>0</v>
      </c>
      <c r="DK177" s="116">
        <v>0</v>
      </c>
      <c r="DL177" s="116">
        <v>0</v>
      </c>
      <c r="DM177" s="116">
        <v>0</v>
      </c>
      <c r="DN177" s="116">
        <v>0</v>
      </c>
      <c r="DO177" s="116">
        <v>0</v>
      </c>
      <c r="DP177" s="116">
        <v>0</v>
      </c>
      <c r="DQ177" s="116">
        <v>0</v>
      </c>
      <c r="DR177" s="116">
        <v>0</v>
      </c>
      <c r="DS177" s="116">
        <v>0</v>
      </c>
      <c r="DT177" s="116">
        <v>0</v>
      </c>
      <c r="DU177" s="116">
        <v>0</v>
      </c>
      <c r="DV177" s="116">
        <v>0</v>
      </c>
      <c r="DW177" s="116">
        <v>0</v>
      </c>
      <c r="DX177" s="116">
        <v>0</v>
      </c>
      <c r="DY177" s="116">
        <v>0</v>
      </c>
      <c r="DZ177" s="116">
        <v>0</v>
      </c>
      <c r="EA177" s="116">
        <v>0</v>
      </c>
      <c r="EB177" s="116">
        <v>0</v>
      </c>
    </row>
    <row r="178" spans="1:132" x14ac:dyDescent="0.35">
      <c r="A178" s="116" t="s">
        <v>192</v>
      </c>
      <c r="B178" s="117"/>
      <c r="C178" s="116">
        <v>0</v>
      </c>
      <c r="D178" s="116">
        <v>0</v>
      </c>
      <c r="E178" s="116">
        <v>0</v>
      </c>
      <c r="F178" s="116">
        <v>0</v>
      </c>
      <c r="G178" s="116">
        <v>0</v>
      </c>
      <c r="H178" s="116">
        <v>0</v>
      </c>
      <c r="I178" s="116">
        <v>0</v>
      </c>
      <c r="J178" s="116">
        <v>0</v>
      </c>
      <c r="K178" s="116">
        <v>0</v>
      </c>
      <c r="L178" s="116">
        <v>0</v>
      </c>
      <c r="M178" s="116">
        <v>0</v>
      </c>
      <c r="N178" s="116">
        <v>0</v>
      </c>
      <c r="O178" s="116">
        <v>0</v>
      </c>
      <c r="P178" s="116">
        <v>0</v>
      </c>
      <c r="Q178" s="116">
        <v>0</v>
      </c>
      <c r="R178" s="116">
        <v>0</v>
      </c>
      <c r="S178" s="116">
        <v>0</v>
      </c>
      <c r="T178" s="116">
        <v>0</v>
      </c>
      <c r="U178" s="116">
        <v>0</v>
      </c>
      <c r="V178" s="116">
        <v>0</v>
      </c>
      <c r="W178" s="116">
        <v>0</v>
      </c>
      <c r="X178" s="116">
        <v>0</v>
      </c>
      <c r="Y178" s="116">
        <v>0</v>
      </c>
      <c r="Z178" s="116">
        <v>0</v>
      </c>
      <c r="AA178" s="116">
        <v>0</v>
      </c>
      <c r="AB178" s="116">
        <v>0</v>
      </c>
      <c r="AC178" s="116">
        <v>0</v>
      </c>
      <c r="AD178" s="116">
        <v>0</v>
      </c>
      <c r="AE178" s="116">
        <v>0</v>
      </c>
      <c r="AF178" s="116">
        <v>0</v>
      </c>
      <c r="AG178" s="116">
        <v>0</v>
      </c>
      <c r="AH178" s="116">
        <v>0</v>
      </c>
      <c r="AI178" s="116">
        <v>0</v>
      </c>
      <c r="AJ178" s="116">
        <v>0</v>
      </c>
      <c r="AK178" s="116">
        <v>0</v>
      </c>
      <c r="AL178" s="116">
        <v>0</v>
      </c>
      <c r="AM178" s="116">
        <v>0</v>
      </c>
      <c r="AN178" s="116">
        <v>0</v>
      </c>
      <c r="AO178" s="116">
        <v>0</v>
      </c>
      <c r="AP178" s="116">
        <v>0</v>
      </c>
      <c r="AQ178" s="116">
        <v>0</v>
      </c>
      <c r="AR178" s="116">
        <v>0</v>
      </c>
      <c r="AS178" s="116">
        <v>0</v>
      </c>
      <c r="AT178" s="116">
        <v>0</v>
      </c>
      <c r="AU178" s="116">
        <v>0</v>
      </c>
      <c r="AV178" s="116">
        <v>0</v>
      </c>
      <c r="AW178" s="116">
        <v>0</v>
      </c>
      <c r="AX178" s="116">
        <v>0</v>
      </c>
      <c r="AY178" s="116">
        <v>0</v>
      </c>
      <c r="AZ178" s="116">
        <v>0</v>
      </c>
      <c r="BA178" s="116">
        <v>0</v>
      </c>
      <c r="BB178" s="116">
        <v>0</v>
      </c>
      <c r="BC178" s="116">
        <v>0</v>
      </c>
      <c r="BD178" s="116">
        <v>0</v>
      </c>
      <c r="BE178" s="116">
        <v>0</v>
      </c>
      <c r="BF178" s="116">
        <v>0</v>
      </c>
      <c r="BG178" s="116">
        <v>0</v>
      </c>
      <c r="BH178" s="116">
        <v>0</v>
      </c>
      <c r="BI178" s="116">
        <v>0</v>
      </c>
      <c r="BJ178" s="116">
        <v>0</v>
      </c>
      <c r="BK178" s="116">
        <v>0</v>
      </c>
      <c r="BL178" s="116">
        <v>0</v>
      </c>
      <c r="BM178" s="116">
        <v>0</v>
      </c>
      <c r="BN178" s="116">
        <v>0</v>
      </c>
      <c r="BO178" s="116">
        <v>0</v>
      </c>
      <c r="BP178" s="116">
        <v>0</v>
      </c>
      <c r="BQ178" s="116">
        <v>0</v>
      </c>
      <c r="BR178" s="116">
        <v>0</v>
      </c>
      <c r="BS178" s="116">
        <v>0</v>
      </c>
      <c r="BT178" s="116">
        <v>0</v>
      </c>
      <c r="BU178" s="116">
        <v>0</v>
      </c>
      <c r="BV178" s="116">
        <v>0</v>
      </c>
      <c r="BW178" s="116">
        <v>0</v>
      </c>
      <c r="BX178" s="116">
        <v>0</v>
      </c>
      <c r="BY178" s="116">
        <v>0</v>
      </c>
      <c r="BZ178" s="116">
        <v>0</v>
      </c>
      <c r="CA178" s="116">
        <v>0</v>
      </c>
      <c r="CB178" s="116">
        <v>0</v>
      </c>
      <c r="CC178" s="116">
        <v>0</v>
      </c>
      <c r="CD178" s="116">
        <v>0</v>
      </c>
      <c r="CE178" s="116">
        <v>0</v>
      </c>
      <c r="CF178" s="116">
        <v>0</v>
      </c>
      <c r="CG178" s="116">
        <v>0</v>
      </c>
      <c r="CH178" s="116">
        <v>0</v>
      </c>
      <c r="CI178" s="116">
        <v>0</v>
      </c>
      <c r="CJ178" s="116">
        <v>0</v>
      </c>
      <c r="CK178" s="116">
        <v>0</v>
      </c>
      <c r="CL178" s="116">
        <v>0</v>
      </c>
      <c r="CM178" s="116">
        <v>0</v>
      </c>
      <c r="CN178" s="116">
        <v>0</v>
      </c>
      <c r="CO178" s="116">
        <v>0</v>
      </c>
      <c r="CP178" s="116">
        <v>0</v>
      </c>
      <c r="CQ178" s="116">
        <v>0</v>
      </c>
      <c r="CR178" s="116">
        <v>0</v>
      </c>
      <c r="CS178" s="116">
        <v>0</v>
      </c>
      <c r="CT178" s="116">
        <v>0</v>
      </c>
      <c r="CU178" s="116">
        <v>0</v>
      </c>
      <c r="CV178" s="116">
        <v>0</v>
      </c>
      <c r="CW178" s="116">
        <v>0</v>
      </c>
      <c r="CX178" s="116">
        <v>0</v>
      </c>
      <c r="CY178" s="116">
        <v>0</v>
      </c>
      <c r="CZ178" s="116">
        <v>0</v>
      </c>
      <c r="DA178" s="116">
        <v>0</v>
      </c>
      <c r="DB178" s="116">
        <v>0</v>
      </c>
      <c r="DC178" s="116">
        <v>0</v>
      </c>
      <c r="DD178" s="116">
        <v>0</v>
      </c>
      <c r="DE178" s="116">
        <v>0</v>
      </c>
      <c r="DF178" s="116">
        <v>0</v>
      </c>
      <c r="DG178" s="116">
        <v>0</v>
      </c>
      <c r="DH178" s="116">
        <v>0</v>
      </c>
      <c r="DI178" s="116">
        <v>0</v>
      </c>
      <c r="DJ178" s="116">
        <v>0</v>
      </c>
      <c r="DK178" s="116">
        <v>0</v>
      </c>
      <c r="DL178" s="116">
        <v>0</v>
      </c>
      <c r="DM178" s="116">
        <v>0</v>
      </c>
      <c r="DN178" s="116">
        <v>0</v>
      </c>
      <c r="DO178" s="116">
        <v>0</v>
      </c>
      <c r="DP178" s="116">
        <v>0</v>
      </c>
      <c r="DQ178" s="116">
        <v>0</v>
      </c>
      <c r="DR178" s="116">
        <v>0</v>
      </c>
      <c r="DS178" s="116">
        <v>0</v>
      </c>
      <c r="DT178" s="116">
        <v>0</v>
      </c>
      <c r="DU178" s="116">
        <v>0</v>
      </c>
      <c r="DV178" s="116">
        <v>0</v>
      </c>
      <c r="DW178" s="116">
        <v>0</v>
      </c>
      <c r="DX178" s="116">
        <v>0</v>
      </c>
      <c r="DY178" s="116">
        <v>0</v>
      </c>
      <c r="DZ178" s="116">
        <v>0</v>
      </c>
      <c r="EA178" s="116">
        <v>0</v>
      </c>
      <c r="EB178" s="116">
        <v>0</v>
      </c>
    </row>
    <row r="179" spans="1:132" x14ac:dyDescent="0.35">
      <c r="A179" s="116" t="s">
        <v>193</v>
      </c>
      <c r="B179" s="117"/>
      <c r="C179" s="116">
        <v>0</v>
      </c>
      <c r="D179" s="116">
        <v>0</v>
      </c>
      <c r="E179" s="116">
        <v>0</v>
      </c>
      <c r="F179" s="116">
        <v>0</v>
      </c>
      <c r="G179" s="116">
        <v>0</v>
      </c>
      <c r="H179" s="116">
        <v>0</v>
      </c>
      <c r="I179" s="116">
        <v>0</v>
      </c>
      <c r="J179" s="116">
        <v>0</v>
      </c>
      <c r="K179" s="116">
        <v>0</v>
      </c>
      <c r="L179" s="116">
        <v>0</v>
      </c>
      <c r="M179" s="116">
        <v>0</v>
      </c>
      <c r="N179" s="116">
        <v>0</v>
      </c>
      <c r="O179" s="116">
        <v>0</v>
      </c>
      <c r="P179" s="116">
        <v>0</v>
      </c>
      <c r="Q179" s="116">
        <v>0</v>
      </c>
      <c r="R179" s="116">
        <v>0</v>
      </c>
      <c r="S179" s="116">
        <v>0</v>
      </c>
      <c r="T179" s="116">
        <v>0</v>
      </c>
      <c r="U179" s="116">
        <v>0</v>
      </c>
      <c r="V179" s="116">
        <v>0</v>
      </c>
      <c r="W179" s="116">
        <v>0</v>
      </c>
      <c r="X179" s="116">
        <v>0</v>
      </c>
      <c r="Y179" s="116">
        <v>0</v>
      </c>
      <c r="Z179" s="116">
        <v>0</v>
      </c>
      <c r="AA179" s="116">
        <v>0</v>
      </c>
      <c r="AB179" s="116">
        <v>0</v>
      </c>
      <c r="AC179" s="116">
        <v>0</v>
      </c>
      <c r="AD179" s="116">
        <v>0</v>
      </c>
      <c r="AE179" s="116">
        <v>0</v>
      </c>
      <c r="AF179" s="116">
        <v>0</v>
      </c>
      <c r="AG179" s="116">
        <v>0</v>
      </c>
      <c r="AH179" s="116">
        <v>0</v>
      </c>
      <c r="AI179" s="116">
        <v>0</v>
      </c>
      <c r="AJ179" s="116">
        <v>0</v>
      </c>
      <c r="AK179" s="116">
        <v>0</v>
      </c>
      <c r="AL179" s="116">
        <v>0</v>
      </c>
      <c r="AM179" s="116">
        <v>0</v>
      </c>
      <c r="AN179" s="116">
        <v>0</v>
      </c>
      <c r="AO179" s="116">
        <v>0</v>
      </c>
      <c r="AP179" s="116">
        <v>0</v>
      </c>
      <c r="AQ179" s="116">
        <v>0</v>
      </c>
      <c r="AR179" s="116">
        <v>0</v>
      </c>
      <c r="AS179" s="116">
        <v>0</v>
      </c>
      <c r="AT179" s="116">
        <v>0</v>
      </c>
      <c r="AU179" s="116">
        <v>0</v>
      </c>
      <c r="AV179" s="116">
        <v>0</v>
      </c>
      <c r="AW179" s="116">
        <v>0</v>
      </c>
      <c r="AX179" s="116">
        <v>0</v>
      </c>
      <c r="AY179" s="116">
        <v>0</v>
      </c>
      <c r="AZ179" s="116">
        <v>0</v>
      </c>
      <c r="BA179" s="116">
        <v>0</v>
      </c>
      <c r="BB179" s="116">
        <v>0</v>
      </c>
      <c r="BC179" s="116">
        <v>0</v>
      </c>
      <c r="BD179" s="116">
        <v>0</v>
      </c>
      <c r="BE179" s="116">
        <v>0</v>
      </c>
      <c r="BF179" s="116">
        <v>0</v>
      </c>
      <c r="BG179" s="116">
        <v>0</v>
      </c>
      <c r="BH179" s="116">
        <v>0</v>
      </c>
      <c r="BI179" s="116">
        <v>0</v>
      </c>
      <c r="BJ179" s="116">
        <v>0</v>
      </c>
      <c r="BK179" s="116">
        <v>0</v>
      </c>
      <c r="BL179" s="116">
        <v>0</v>
      </c>
      <c r="BM179" s="116">
        <v>0</v>
      </c>
      <c r="BN179" s="116">
        <v>0</v>
      </c>
      <c r="BO179" s="116">
        <v>0</v>
      </c>
      <c r="BP179" s="116">
        <v>0</v>
      </c>
      <c r="BQ179" s="116">
        <v>0</v>
      </c>
      <c r="BR179" s="116">
        <v>0</v>
      </c>
      <c r="BS179" s="116">
        <v>0</v>
      </c>
      <c r="BT179" s="116">
        <v>0</v>
      </c>
      <c r="BU179" s="116">
        <v>0</v>
      </c>
      <c r="BV179" s="116">
        <v>0</v>
      </c>
      <c r="BW179" s="116">
        <v>0</v>
      </c>
      <c r="BX179" s="116">
        <v>0</v>
      </c>
      <c r="BY179" s="116">
        <v>0</v>
      </c>
      <c r="BZ179" s="116">
        <v>0</v>
      </c>
      <c r="CA179" s="116">
        <v>0</v>
      </c>
      <c r="CB179" s="116">
        <v>0</v>
      </c>
      <c r="CC179" s="116">
        <v>0</v>
      </c>
      <c r="CD179" s="116">
        <v>0</v>
      </c>
      <c r="CE179" s="116">
        <v>0</v>
      </c>
      <c r="CF179" s="116">
        <v>0</v>
      </c>
      <c r="CG179" s="116">
        <v>0</v>
      </c>
      <c r="CH179" s="116">
        <v>0</v>
      </c>
      <c r="CI179" s="116">
        <v>0</v>
      </c>
      <c r="CJ179" s="116">
        <v>0</v>
      </c>
      <c r="CK179" s="116">
        <v>0</v>
      </c>
      <c r="CL179" s="116">
        <v>0</v>
      </c>
      <c r="CM179" s="116">
        <v>0</v>
      </c>
      <c r="CN179" s="116">
        <v>0</v>
      </c>
      <c r="CO179" s="116">
        <v>0</v>
      </c>
      <c r="CP179" s="116">
        <v>0</v>
      </c>
      <c r="CQ179" s="116">
        <v>0</v>
      </c>
      <c r="CR179" s="116">
        <v>0</v>
      </c>
      <c r="CS179" s="116">
        <v>0</v>
      </c>
      <c r="CT179" s="116">
        <v>0</v>
      </c>
      <c r="CU179" s="116">
        <v>0</v>
      </c>
      <c r="CV179" s="116">
        <v>0</v>
      </c>
      <c r="CW179" s="116">
        <v>0</v>
      </c>
      <c r="CX179" s="116">
        <v>0</v>
      </c>
      <c r="CY179" s="116">
        <v>0</v>
      </c>
      <c r="CZ179" s="116">
        <v>0</v>
      </c>
      <c r="DA179" s="116">
        <v>0</v>
      </c>
      <c r="DB179" s="116">
        <v>0</v>
      </c>
      <c r="DC179" s="116">
        <v>0</v>
      </c>
      <c r="DD179" s="116">
        <v>0</v>
      </c>
      <c r="DE179" s="116">
        <v>0</v>
      </c>
      <c r="DF179" s="116">
        <v>0</v>
      </c>
      <c r="DG179" s="116">
        <v>0</v>
      </c>
      <c r="DH179" s="116">
        <v>0</v>
      </c>
      <c r="DI179" s="116">
        <v>0</v>
      </c>
      <c r="DJ179" s="116">
        <v>0</v>
      </c>
      <c r="DK179" s="116">
        <v>0</v>
      </c>
      <c r="DL179" s="116">
        <v>0</v>
      </c>
      <c r="DM179" s="116">
        <v>0</v>
      </c>
      <c r="DN179" s="116">
        <v>0</v>
      </c>
      <c r="DO179" s="116">
        <v>0</v>
      </c>
      <c r="DP179" s="116">
        <v>0</v>
      </c>
      <c r="DQ179" s="116">
        <v>0</v>
      </c>
      <c r="DR179" s="116">
        <v>0</v>
      </c>
      <c r="DS179" s="116">
        <v>0</v>
      </c>
      <c r="DT179" s="116">
        <v>0</v>
      </c>
      <c r="DU179" s="116">
        <v>0</v>
      </c>
      <c r="DV179" s="116">
        <v>0</v>
      </c>
      <c r="DW179" s="116">
        <v>0</v>
      </c>
      <c r="DX179" s="116">
        <v>0</v>
      </c>
      <c r="DY179" s="116">
        <v>0</v>
      </c>
      <c r="DZ179" s="116">
        <v>0</v>
      </c>
      <c r="EA179" s="116">
        <v>0</v>
      </c>
      <c r="EB179" s="116">
        <v>0</v>
      </c>
    </row>
    <row r="180" spans="1:132" x14ac:dyDescent="0.35">
      <c r="A180" s="116" t="s">
        <v>194</v>
      </c>
      <c r="B180" s="117"/>
      <c r="C180" s="116">
        <v>200.36567186504848</v>
      </c>
      <c r="D180" s="116">
        <v>196.94646244755623</v>
      </c>
      <c r="E180" s="116">
        <v>193.18533208831465</v>
      </c>
      <c r="F180" s="116">
        <v>192.50149020481621</v>
      </c>
      <c r="G180" s="116">
        <v>183.26962477758704</v>
      </c>
      <c r="H180" s="116">
        <v>174.03775935035785</v>
      </c>
      <c r="I180" s="116">
        <v>166.51549863187478</v>
      </c>
      <c r="J180" s="116">
        <v>159.33515885514095</v>
      </c>
      <c r="K180" s="116">
        <v>148.73560966091483</v>
      </c>
      <c r="L180" s="116">
        <v>143.26487459292719</v>
      </c>
      <c r="M180" s="116">
        <v>144.97447930167331</v>
      </c>
      <c r="N180" s="116">
        <v>137.11029764144104</v>
      </c>
      <c r="O180" s="116">
        <v>132.32340445695183</v>
      </c>
      <c r="P180" s="116">
        <v>125.82690656371646</v>
      </c>
      <c r="Q180" s="116">
        <v>117.62080396173494</v>
      </c>
      <c r="R180" s="116">
        <v>114.88543642774114</v>
      </c>
      <c r="S180" s="116">
        <v>113.17583171899496</v>
      </c>
      <c r="T180" s="116">
        <v>111.80814795199809</v>
      </c>
      <c r="U180" s="116">
        <v>109.07278041800421</v>
      </c>
      <c r="V180" s="116">
        <v>105.31165005876269</v>
      </c>
      <c r="W180" s="116">
        <v>107.36317570925807</v>
      </c>
      <c r="X180" s="116">
        <v>107.36317570925807</v>
      </c>
      <c r="Y180" s="116">
        <v>104.62780817526425</v>
      </c>
      <c r="Z180" s="116">
        <v>107.70509665100731</v>
      </c>
      <c r="AA180" s="116">
        <v>113.51775266074421</v>
      </c>
      <c r="AB180" s="116">
        <v>112.49198983549654</v>
      </c>
      <c r="AC180" s="116">
        <v>114.2015945442427</v>
      </c>
      <c r="AD180" s="116">
        <v>117.27888301998573</v>
      </c>
      <c r="AE180" s="116">
        <v>119.67232961223033</v>
      </c>
      <c r="AF180" s="116">
        <v>119.67232961223033</v>
      </c>
      <c r="AG180" s="116">
        <v>119.67232961223033</v>
      </c>
      <c r="AH180" s="116">
        <v>121.04001337922726</v>
      </c>
      <c r="AI180" s="116">
        <v>122.06577620447493</v>
      </c>
      <c r="AJ180" s="116">
        <v>160.07505573760074</v>
      </c>
      <c r="AK180" s="116">
        <v>164.06584660086497</v>
      </c>
      <c r="AL180" s="116">
        <v>170.71716470630548</v>
      </c>
      <c r="AM180" s="116">
        <v>176.48164039768719</v>
      </c>
      <c r="AN180" s="116">
        <v>182.24611608906898</v>
      </c>
      <c r="AO180" s="116">
        <v>187.56717057342129</v>
      </c>
      <c r="AP180" s="116">
        <v>191.55796143668562</v>
      </c>
      <c r="AQ180" s="116">
        <v>196.4355947140086</v>
      </c>
      <c r="AR180" s="116">
        <v>207.07770368271338</v>
      </c>
      <c r="AS180" s="116">
        <v>213.28560058112447</v>
      </c>
      <c r="AT180" s="116">
        <v>219.93691868656495</v>
      </c>
      <c r="AU180" s="116">
        <v>228.36192162012293</v>
      </c>
      <c r="AV180" s="116">
        <v>242.99482145209194</v>
      </c>
      <c r="AW180" s="116">
        <v>253.63693042079666</v>
      </c>
      <c r="AX180" s="116">
        <v>275.36456956523557</v>
      </c>
      <c r="AY180" s="116">
        <v>297.53562991670378</v>
      </c>
      <c r="AZ180" s="116">
        <v>309.06458129946725</v>
      </c>
      <c r="BA180" s="116">
        <v>313.49879336976096</v>
      </c>
      <c r="BB180" s="116">
        <v>316.60274181896648</v>
      </c>
      <c r="BC180" s="116">
        <v>312.16852974867282</v>
      </c>
      <c r="BD180" s="116">
        <v>309.06458129946725</v>
      </c>
      <c r="BE180" s="116">
        <v>307.29089647134981</v>
      </c>
      <c r="BF180" s="116">
        <v>312.61195095570213</v>
      </c>
      <c r="BG180" s="116">
        <v>314.82905699084898</v>
      </c>
      <c r="BH180" s="116">
        <v>311.28168733461411</v>
      </c>
      <c r="BI180" s="116">
        <v>316.60274181896648</v>
      </c>
      <c r="BJ180" s="116">
        <v>316.60274181896648</v>
      </c>
      <c r="BK180" s="116">
        <v>309.06458129946725</v>
      </c>
      <c r="BL180" s="116">
        <v>301.08299957293872</v>
      </c>
      <c r="BM180" s="116">
        <v>294.87510267452757</v>
      </c>
      <c r="BN180" s="116">
        <v>286.45009974096968</v>
      </c>
      <c r="BO180" s="116">
        <v>282.45930887770538</v>
      </c>
      <c r="BP180" s="116">
        <v>276.69483318632365</v>
      </c>
      <c r="BQ180" s="116">
        <v>265.60930301058954</v>
      </c>
      <c r="BR180" s="116">
        <v>261.17509094029583</v>
      </c>
      <c r="BS180" s="116">
        <v>254.96719404188477</v>
      </c>
      <c r="BT180" s="116">
        <v>246.54219110832685</v>
      </c>
      <c r="BU180" s="116">
        <v>240.77771541694509</v>
      </c>
      <c r="BV180" s="116">
        <v>237.23034576071018</v>
      </c>
      <c r="BW180" s="116">
        <v>235.90008213962207</v>
      </c>
      <c r="BX180" s="116">
        <v>238.11718817476893</v>
      </c>
      <c r="BY180" s="116">
        <v>245.21192748723874</v>
      </c>
      <c r="BZ180" s="116">
        <v>252.75008800673794</v>
      </c>
      <c r="CA180" s="116">
        <v>254.52377283485541</v>
      </c>
      <c r="CB180" s="116">
        <v>255.85403645594349</v>
      </c>
      <c r="CC180" s="116">
        <v>261.61851214732525</v>
      </c>
      <c r="CD180" s="116">
        <v>263.8356181824721</v>
      </c>
      <c r="CE180" s="116">
        <v>263.8356181824721</v>
      </c>
      <c r="CF180" s="116">
        <v>269.15667266682442</v>
      </c>
      <c r="CG180" s="116">
        <v>273.14746353008877</v>
      </c>
      <c r="CH180" s="116">
        <v>277.13825439335301</v>
      </c>
      <c r="CI180" s="116">
        <v>281.57246646364666</v>
      </c>
      <c r="CJ180" s="116">
        <v>210.57112941778723</v>
      </c>
      <c r="CK180" s="116">
        <v>214.47059477737588</v>
      </c>
      <c r="CL180" s="116">
        <v>216.0953720105378</v>
      </c>
      <c r="CM180" s="116">
        <v>218.37006013696453</v>
      </c>
      <c r="CN180" s="116">
        <v>218.6950155835969</v>
      </c>
      <c r="CO180" s="116">
        <v>220.64474826339125</v>
      </c>
      <c r="CP180" s="116">
        <v>222.5944809431856</v>
      </c>
      <c r="CQ180" s="116">
        <v>226.49394630277422</v>
      </c>
      <c r="CR180" s="116">
        <v>231.36827800226001</v>
      </c>
      <c r="CS180" s="116">
        <v>234.29287702195154</v>
      </c>
      <c r="CT180" s="116">
        <v>235.59269880848109</v>
      </c>
      <c r="CU180" s="116">
        <v>238.51729782817262</v>
      </c>
      <c r="CV180" s="116">
        <v>242.74171863439364</v>
      </c>
      <c r="CW180" s="116">
        <v>248.5909166737766</v>
      </c>
      <c r="CX180" s="116">
        <v>255.73993649968909</v>
      </c>
      <c r="CY180" s="116">
        <v>263.53886721886641</v>
      </c>
      <c r="CZ180" s="116">
        <v>268.73815436498461</v>
      </c>
      <c r="DA180" s="116">
        <v>272.96257517120563</v>
      </c>
      <c r="DB180" s="116">
        <v>271.33779793804376</v>
      </c>
      <c r="DC180" s="116">
        <v>271.66275338467614</v>
      </c>
      <c r="DD180" s="116">
        <v>275.23726329763235</v>
      </c>
      <c r="DE180" s="116">
        <v>273.28753061783806</v>
      </c>
      <c r="DF180" s="116">
        <v>266.46346623855794</v>
      </c>
      <c r="DG180" s="116">
        <v>264.51373355876359</v>
      </c>
      <c r="DH180" s="116">
        <v>264.51373355876359</v>
      </c>
      <c r="DI180" s="116">
        <v>260.93922364580732</v>
      </c>
      <c r="DJ180" s="116">
        <v>259.63940185927771</v>
      </c>
      <c r="DK180" s="116">
        <v>259.63940185927771</v>
      </c>
      <c r="DL180" s="116">
        <v>264.83868900539596</v>
      </c>
      <c r="DM180" s="116">
        <v>263.86382266549884</v>
      </c>
      <c r="DN180" s="116">
        <v>261.26417909243969</v>
      </c>
      <c r="DO180" s="116">
        <v>263.53886721886641</v>
      </c>
      <c r="DP180" s="116">
        <v>266.13851079192551</v>
      </c>
      <c r="DQ180" s="116">
        <v>280.76150589038298</v>
      </c>
      <c r="DR180" s="116">
        <v>290.51016928935462</v>
      </c>
      <c r="DS180" s="116">
        <v>291.16008018261937</v>
      </c>
      <c r="DT180" s="116">
        <v>292.78485741578129</v>
      </c>
      <c r="DU180" s="116">
        <v>293.10981286241372</v>
      </c>
      <c r="DV180" s="116">
        <v>296.35936732873756</v>
      </c>
      <c r="DW180" s="116">
        <v>297.00927822200242</v>
      </c>
      <c r="DX180" s="116">
        <v>292.45990196914897</v>
      </c>
      <c r="DY180" s="116">
        <v>290.18521384272219</v>
      </c>
      <c r="DZ180" s="116">
        <v>288.56043660956027</v>
      </c>
      <c r="EA180" s="116">
        <v>284.985926696604</v>
      </c>
      <c r="EB180" s="116">
        <v>280.11159499711812</v>
      </c>
    </row>
    <row r="181" spans="1:132" x14ac:dyDescent="0.35">
      <c r="A181" s="116" t="s">
        <v>195</v>
      </c>
      <c r="B181" s="117"/>
      <c r="C181" s="116">
        <v>413.7243395165678</v>
      </c>
      <c r="D181" s="116">
        <v>408.02565715408059</v>
      </c>
      <c r="E181" s="116">
        <v>401.75710655534471</v>
      </c>
      <c r="F181" s="116">
        <v>400.61737008284723</v>
      </c>
      <c r="G181" s="116">
        <v>385.23092770413194</v>
      </c>
      <c r="H181" s="116">
        <v>369.84448532541666</v>
      </c>
      <c r="I181" s="116">
        <v>357.30738412794483</v>
      </c>
      <c r="J181" s="116">
        <v>345.3401511667218</v>
      </c>
      <c r="K181" s="116">
        <v>327.67423584301167</v>
      </c>
      <c r="L181" s="116">
        <v>318.55634406303221</v>
      </c>
      <c r="M181" s="116">
        <v>321.40568524427579</v>
      </c>
      <c r="N181" s="116">
        <v>308.29871581055522</v>
      </c>
      <c r="O181" s="116">
        <v>300.32056050307324</v>
      </c>
      <c r="P181" s="116">
        <v>289.49306401434762</v>
      </c>
      <c r="Q181" s="116">
        <v>275.81622634437849</v>
      </c>
      <c r="R181" s="116">
        <v>271.25728045438876</v>
      </c>
      <c r="S181" s="116">
        <v>268.40793927314513</v>
      </c>
      <c r="T181" s="116">
        <v>266.12846632815041</v>
      </c>
      <c r="U181" s="116">
        <v>261.56952043816062</v>
      </c>
      <c r="V181" s="116">
        <v>255.30096983942471</v>
      </c>
      <c r="W181" s="116">
        <v>258.72017925691705</v>
      </c>
      <c r="X181" s="116">
        <v>258.72017925691705</v>
      </c>
      <c r="Y181" s="116">
        <v>254.16123336692732</v>
      </c>
      <c r="Z181" s="116">
        <v>259.29004749316573</v>
      </c>
      <c r="AA181" s="116">
        <v>268.97780750939393</v>
      </c>
      <c r="AB181" s="116">
        <v>267.26820280064777</v>
      </c>
      <c r="AC181" s="116">
        <v>270.1175439818914</v>
      </c>
      <c r="AD181" s="116">
        <v>275.24635810812981</v>
      </c>
      <c r="AE181" s="116">
        <v>279.2354357618708</v>
      </c>
      <c r="AF181" s="116">
        <v>279.2354357618708</v>
      </c>
      <c r="AG181" s="116">
        <v>279.2354357618708</v>
      </c>
      <c r="AH181" s="116">
        <v>281.5149087068657</v>
      </c>
      <c r="AI181" s="116">
        <v>283.2245134156118</v>
      </c>
      <c r="AJ181" s="116">
        <v>370.25670786951969</v>
      </c>
      <c r="AK181" s="116">
        <v>376.90802597496008</v>
      </c>
      <c r="AL181" s="116">
        <v>387.99355615069425</v>
      </c>
      <c r="AM181" s="116">
        <v>397.60101563633049</v>
      </c>
      <c r="AN181" s="116">
        <v>407.20847512196679</v>
      </c>
      <c r="AO181" s="116">
        <v>416.07689926255404</v>
      </c>
      <c r="AP181" s="116">
        <v>422.72821736799455</v>
      </c>
      <c r="AQ181" s="116">
        <v>430.85760616353275</v>
      </c>
      <c r="AR181" s="116">
        <v>448.59445444470737</v>
      </c>
      <c r="AS181" s="116">
        <v>458.94094927539265</v>
      </c>
      <c r="AT181" s="116">
        <v>470.02647945112676</v>
      </c>
      <c r="AU181" s="116">
        <v>484.0681510070566</v>
      </c>
      <c r="AV181" s="116">
        <v>508.45631739367172</v>
      </c>
      <c r="AW181" s="116">
        <v>526.19316567484623</v>
      </c>
      <c r="AX181" s="116">
        <v>562.40589758224439</v>
      </c>
      <c r="AY181" s="116">
        <v>599.35766483469149</v>
      </c>
      <c r="AZ181" s="116">
        <v>618.57258380596386</v>
      </c>
      <c r="BA181" s="116">
        <v>625.96293725645342</v>
      </c>
      <c r="BB181" s="116">
        <v>631.13618467179595</v>
      </c>
      <c r="BC181" s="116">
        <v>623.74583122130662</v>
      </c>
      <c r="BD181" s="116">
        <v>618.57258380596386</v>
      </c>
      <c r="BE181" s="116">
        <v>615.61644242576824</v>
      </c>
      <c r="BF181" s="116">
        <v>624.48486656635544</v>
      </c>
      <c r="BG181" s="116">
        <v>628.1800432916001</v>
      </c>
      <c r="BH181" s="116">
        <v>622.26776053120875</v>
      </c>
      <c r="BI181" s="116">
        <v>631.13618467179595</v>
      </c>
      <c r="BJ181" s="116">
        <v>631.13618467179595</v>
      </c>
      <c r="BK181" s="116">
        <v>618.57258380596386</v>
      </c>
      <c r="BL181" s="116">
        <v>605.26994759508295</v>
      </c>
      <c r="BM181" s="116">
        <v>594.92345276439789</v>
      </c>
      <c r="BN181" s="116">
        <v>580.88178120846806</v>
      </c>
      <c r="BO181" s="116">
        <v>574.23046310302732</v>
      </c>
      <c r="BP181" s="116">
        <v>564.62300361739119</v>
      </c>
      <c r="BQ181" s="116">
        <v>546.14711999116764</v>
      </c>
      <c r="BR181" s="116">
        <v>538.75676654067831</v>
      </c>
      <c r="BS181" s="116">
        <v>528.41027170999303</v>
      </c>
      <c r="BT181" s="116">
        <v>514.36860015406319</v>
      </c>
      <c r="BU181" s="116">
        <v>504.76114066842695</v>
      </c>
      <c r="BV181" s="116">
        <v>498.84885790803543</v>
      </c>
      <c r="BW181" s="116">
        <v>496.63175187288857</v>
      </c>
      <c r="BX181" s="116">
        <v>500.32692859813341</v>
      </c>
      <c r="BY181" s="116">
        <v>512.15149411891639</v>
      </c>
      <c r="BZ181" s="116">
        <v>524.71509498474836</v>
      </c>
      <c r="CA181" s="116">
        <v>527.67123636494421</v>
      </c>
      <c r="CB181" s="116">
        <v>529.88834240009101</v>
      </c>
      <c r="CC181" s="116">
        <v>539.49580188572725</v>
      </c>
      <c r="CD181" s="116">
        <v>543.19097861097191</v>
      </c>
      <c r="CE181" s="116">
        <v>543.19097861097191</v>
      </c>
      <c r="CF181" s="116">
        <v>552.05940275155922</v>
      </c>
      <c r="CG181" s="116">
        <v>558.71072085699973</v>
      </c>
      <c r="CH181" s="116">
        <v>565.36203896244024</v>
      </c>
      <c r="CI181" s="116">
        <v>572.75239241292957</v>
      </c>
      <c r="CJ181" s="116">
        <v>426.77481991053583</v>
      </c>
      <c r="CK181" s="116">
        <v>433.27392884318363</v>
      </c>
      <c r="CL181" s="116">
        <v>435.98189089845351</v>
      </c>
      <c r="CM181" s="116">
        <v>439.77303777583143</v>
      </c>
      <c r="CN181" s="116">
        <v>440.31463018688538</v>
      </c>
      <c r="CO181" s="116">
        <v>443.56418465320922</v>
      </c>
      <c r="CP181" s="116">
        <v>446.81373911953312</v>
      </c>
      <c r="CQ181" s="116">
        <v>453.31284805218081</v>
      </c>
      <c r="CR181" s="116">
        <v>461.43673421799059</v>
      </c>
      <c r="CS181" s="116">
        <v>466.31106591747636</v>
      </c>
      <c r="CT181" s="116">
        <v>468.47743556169229</v>
      </c>
      <c r="CU181" s="116">
        <v>473.35176726117817</v>
      </c>
      <c r="CV181" s="116">
        <v>480.39246860487987</v>
      </c>
      <c r="CW181" s="116">
        <v>490.14113200385151</v>
      </c>
      <c r="CX181" s="116">
        <v>502.05616504703909</v>
      </c>
      <c r="CY181" s="116">
        <v>515.05438291233452</v>
      </c>
      <c r="CZ181" s="116">
        <v>523.71986148919825</v>
      </c>
      <c r="DA181" s="116">
        <v>530.76056283289995</v>
      </c>
      <c r="DB181" s="116">
        <v>528.05260077763</v>
      </c>
      <c r="DC181" s="116">
        <v>528.59419318868413</v>
      </c>
      <c r="DD181" s="116">
        <v>534.55170971027781</v>
      </c>
      <c r="DE181" s="116">
        <v>531.30215524395385</v>
      </c>
      <c r="DF181" s="116">
        <v>519.92871461182028</v>
      </c>
      <c r="DG181" s="116">
        <v>516.67916014549655</v>
      </c>
      <c r="DH181" s="116">
        <v>516.67916014549655</v>
      </c>
      <c r="DI181" s="116">
        <v>510.72164362390265</v>
      </c>
      <c r="DJ181" s="116">
        <v>508.55527397968677</v>
      </c>
      <c r="DK181" s="116">
        <v>508.55527397968677</v>
      </c>
      <c r="DL181" s="116">
        <v>517.22075255655045</v>
      </c>
      <c r="DM181" s="116">
        <v>515.59597532338853</v>
      </c>
      <c r="DN181" s="116">
        <v>511.26323603495666</v>
      </c>
      <c r="DO181" s="116">
        <v>515.05438291233452</v>
      </c>
      <c r="DP181" s="116">
        <v>519.38712220076638</v>
      </c>
      <c r="DQ181" s="116">
        <v>543.75878069819544</v>
      </c>
      <c r="DR181" s="116">
        <v>560.00655302981477</v>
      </c>
      <c r="DS181" s="116">
        <v>561.08973785192279</v>
      </c>
      <c r="DT181" s="116">
        <v>563.79769990719262</v>
      </c>
      <c r="DU181" s="116">
        <v>564.33929231824663</v>
      </c>
      <c r="DV181" s="116">
        <v>569.75521642878653</v>
      </c>
      <c r="DW181" s="116">
        <v>570.83840125089444</v>
      </c>
      <c r="DX181" s="116">
        <v>563.25610749613872</v>
      </c>
      <c r="DY181" s="116">
        <v>559.46496061876076</v>
      </c>
      <c r="DZ181" s="116">
        <v>556.75699856349104</v>
      </c>
      <c r="EA181" s="116">
        <v>550.79948204189725</v>
      </c>
      <c r="EB181" s="116">
        <v>542.67559587608753</v>
      </c>
    </row>
    <row r="182" spans="1:132" x14ac:dyDescent="0.35">
      <c r="A182" s="116" t="s">
        <v>196</v>
      </c>
      <c r="B182" s="117"/>
      <c r="C182" s="116">
        <v>992.93841483976246</v>
      </c>
      <c r="D182" s="116">
        <v>979.26157716979333</v>
      </c>
      <c r="E182" s="116">
        <v>964.21705573282713</v>
      </c>
      <c r="F182" s="116">
        <v>961.48168819883324</v>
      </c>
      <c r="G182" s="116">
        <v>924.55422648991657</v>
      </c>
      <c r="H182" s="116">
        <v>887.62676478099979</v>
      </c>
      <c r="I182" s="116">
        <v>857.53772190706763</v>
      </c>
      <c r="J182" s="116">
        <v>828.81636280013231</v>
      </c>
      <c r="K182" s="116">
        <v>786.41816602322797</v>
      </c>
      <c r="L182" s="116">
        <v>764.53522575127715</v>
      </c>
      <c r="M182" s="116">
        <v>771.37364458626178</v>
      </c>
      <c r="N182" s="116">
        <v>739.91691794533256</v>
      </c>
      <c r="O182" s="116">
        <v>720.76934520737575</v>
      </c>
      <c r="P182" s="116">
        <v>694.78335363443421</v>
      </c>
      <c r="Q182" s="116">
        <v>661.95894322650838</v>
      </c>
      <c r="R182" s="116">
        <v>651.01747309053314</v>
      </c>
      <c r="S182" s="116">
        <v>644.17905425554829</v>
      </c>
      <c r="T182" s="116">
        <v>638.70831918756073</v>
      </c>
      <c r="U182" s="116">
        <v>627.76684905158538</v>
      </c>
      <c r="V182" s="116">
        <v>612.7223276146193</v>
      </c>
      <c r="W182" s="116">
        <v>620.92843021660076</v>
      </c>
      <c r="X182" s="116">
        <v>620.92843021660076</v>
      </c>
      <c r="Y182" s="116">
        <v>609.98696008062541</v>
      </c>
      <c r="Z182" s="116">
        <v>622.29611398359759</v>
      </c>
      <c r="AA182" s="116">
        <v>645.54673802254524</v>
      </c>
      <c r="AB182" s="116">
        <v>641.44368672155463</v>
      </c>
      <c r="AC182" s="116">
        <v>648.28210555653925</v>
      </c>
      <c r="AD182" s="116">
        <v>660.59125945951132</v>
      </c>
      <c r="AE182" s="116">
        <v>670.16504582848984</v>
      </c>
      <c r="AF182" s="116">
        <v>670.16504582848984</v>
      </c>
      <c r="AG182" s="116">
        <v>670.16504582848984</v>
      </c>
      <c r="AH182" s="116">
        <v>675.63578089647763</v>
      </c>
      <c r="AI182" s="116">
        <v>679.73883219746824</v>
      </c>
      <c r="AJ182" s="116">
        <v>888.616098886847</v>
      </c>
      <c r="AK182" s="116">
        <v>904.57926233990429</v>
      </c>
      <c r="AL182" s="116">
        <v>931.1845347616661</v>
      </c>
      <c r="AM182" s="116">
        <v>954.24243752719303</v>
      </c>
      <c r="AN182" s="116">
        <v>977.30034029272019</v>
      </c>
      <c r="AO182" s="116">
        <v>998.58455823012957</v>
      </c>
      <c r="AP182" s="116">
        <v>1014.5477216831866</v>
      </c>
      <c r="AQ182" s="116">
        <v>1034.0582547924787</v>
      </c>
      <c r="AR182" s="116">
        <v>1076.6266906672977</v>
      </c>
      <c r="AS182" s="116">
        <v>1101.4582782609423</v>
      </c>
      <c r="AT182" s="116">
        <v>1128.0635506827041</v>
      </c>
      <c r="AU182" s="116">
        <v>1161.7635624169357</v>
      </c>
      <c r="AV182" s="116">
        <v>1220.2951617448118</v>
      </c>
      <c r="AW182" s="116">
        <v>1262.8635976196308</v>
      </c>
      <c r="AX182" s="116">
        <v>1349.7741541973865</v>
      </c>
      <c r="AY182" s="116">
        <v>1438.4583956032593</v>
      </c>
      <c r="AZ182" s="116">
        <v>1484.5742011343134</v>
      </c>
      <c r="BA182" s="116">
        <v>1502.311049415488</v>
      </c>
      <c r="BB182" s="116">
        <v>1514.7268432123103</v>
      </c>
      <c r="BC182" s="116">
        <v>1496.9899949311357</v>
      </c>
      <c r="BD182" s="116">
        <v>1484.5742011343134</v>
      </c>
      <c r="BE182" s="116">
        <v>1477.4794618218432</v>
      </c>
      <c r="BF182" s="116">
        <v>1498.7636797592529</v>
      </c>
      <c r="BG182" s="116">
        <v>1507.6321038998403</v>
      </c>
      <c r="BH182" s="116">
        <v>1493.4426252749006</v>
      </c>
      <c r="BI182" s="116">
        <v>1514.7268432123103</v>
      </c>
      <c r="BJ182" s="116">
        <v>1514.7268432123103</v>
      </c>
      <c r="BK182" s="116">
        <v>1484.5742011343134</v>
      </c>
      <c r="BL182" s="116">
        <v>1452.6478742281988</v>
      </c>
      <c r="BM182" s="116">
        <v>1427.8162866345547</v>
      </c>
      <c r="BN182" s="116">
        <v>1394.1162749003231</v>
      </c>
      <c r="BO182" s="116">
        <v>1378.1531114472657</v>
      </c>
      <c r="BP182" s="116">
        <v>1355.0952086817388</v>
      </c>
      <c r="BQ182" s="116">
        <v>1310.7530879788021</v>
      </c>
      <c r="BR182" s="116">
        <v>1293.0162396976277</v>
      </c>
      <c r="BS182" s="116">
        <v>1268.1846521039831</v>
      </c>
      <c r="BT182" s="116">
        <v>1234.4846403697516</v>
      </c>
      <c r="BU182" s="116">
        <v>1211.4267376042244</v>
      </c>
      <c r="BV182" s="116">
        <v>1197.2372589792851</v>
      </c>
      <c r="BW182" s="116">
        <v>1191.9162044949326</v>
      </c>
      <c r="BX182" s="116">
        <v>1200.78462863552</v>
      </c>
      <c r="BY182" s="116">
        <v>1229.1635858853992</v>
      </c>
      <c r="BZ182" s="116">
        <v>1259.3162279633959</v>
      </c>
      <c r="CA182" s="116">
        <v>1266.4109672758659</v>
      </c>
      <c r="CB182" s="116">
        <v>1271.732021760218</v>
      </c>
      <c r="CC182" s="116">
        <v>1294.7899245257452</v>
      </c>
      <c r="CD182" s="116">
        <v>1303.6583486663326</v>
      </c>
      <c r="CE182" s="116">
        <v>1303.6583486663326</v>
      </c>
      <c r="CF182" s="116">
        <v>1324.9425666037423</v>
      </c>
      <c r="CG182" s="116">
        <v>1340.9057300567993</v>
      </c>
      <c r="CH182" s="116">
        <v>1356.8688935098564</v>
      </c>
      <c r="CI182" s="116">
        <v>1374.6057417910308</v>
      </c>
      <c r="CJ182" s="116">
        <v>1024.259567785286</v>
      </c>
      <c r="CK182" s="116">
        <v>1039.8574292236406</v>
      </c>
      <c r="CL182" s="116">
        <v>1046.3565381562883</v>
      </c>
      <c r="CM182" s="116">
        <v>1055.4552906619949</v>
      </c>
      <c r="CN182" s="116">
        <v>1056.7551124485249</v>
      </c>
      <c r="CO182" s="116">
        <v>1064.554043167702</v>
      </c>
      <c r="CP182" s="116">
        <v>1072.3529738868795</v>
      </c>
      <c r="CQ182" s="116">
        <v>1087.950835325234</v>
      </c>
      <c r="CR182" s="116">
        <v>1107.4481621231773</v>
      </c>
      <c r="CS182" s="116">
        <v>1119.1465582019432</v>
      </c>
      <c r="CT182" s="116">
        <v>1124.3458453480614</v>
      </c>
      <c r="CU182" s="116">
        <v>1136.0442414268275</v>
      </c>
      <c r="CV182" s="116">
        <v>1152.9419246517116</v>
      </c>
      <c r="CW182" s="116">
        <v>1176.3387168092436</v>
      </c>
      <c r="CX182" s="116">
        <v>1204.9347961128935</v>
      </c>
      <c r="CY182" s="116">
        <v>1236.1305189896027</v>
      </c>
      <c r="CZ182" s="116">
        <v>1256.9276675740755</v>
      </c>
      <c r="DA182" s="116">
        <v>1273.8253507989598</v>
      </c>
      <c r="DB182" s="116">
        <v>1267.3262418663121</v>
      </c>
      <c r="DC182" s="116">
        <v>1268.6260636528416</v>
      </c>
      <c r="DD182" s="116">
        <v>1282.9241033046665</v>
      </c>
      <c r="DE182" s="116">
        <v>1275.1251725854893</v>
      </c>
      <c r="DF182" s="116">
        <v>1247.8289150683686</v>
      </c>
      <c r="DG182" s="116">
        <v>1240.0299843491914</v>
      </c>
      <c r="DH182" s="116">
        <v>1240.0299843491914</v>
      </c>
      <c r="DI182" s="116">
        <v>1225.7319446973663</v>
      </c>
      <c r="DJ182" s="116">
        <v>1220.5326575512481</v>
      </c>
      <c r="DK182" s="116">
        <v>1220.5326575512481</v>
      </c>
      <c r="DL182" s="116">
        <v>1241.3298061357211</v>
      </c>
      <c r="DM182" s="116">
        <v>1237.4303407761322</v>
      </c>
      <c r="DN182" s="116">
        <v>1227.0317664838958</v>
      </c>
      <c r="DO182" s="116">
        <v>1236.1305189896027</v>
      </c>
      <c r="DP182" s="116">
        <v>1246.5290932818393</v>
      </c>
      <c r="DQ182" s="116">
        <v>1305.021073675669</v>
      </c>
      <c r="DR182" s="116">
        <v>1344.0157272715553</v>
      </c>
      <c r="DS182" s="116">
        <v>1346.6153708446145</v>
      </c>
      <c r="DT182" s="116">
        <v>1353.1144797772622</v>
      </c>
      <c r="DU182" s="116">
        <v>1354.4143015637922</v>
      </c>
      <c r="DV182" s="116">
        <v>1367.4125194290875</v>
      </c>
      <c r="DW182" s="116">
        <v>1370.0121630021465</v>
      </c>
      <c r="DX182" s="116">
        <v>1351.8146579907327</v>
      </c>
      <c r="DY182" s="116">
        <v>1342.715905485026</v>
      </c>
      <c r="DZ182" s="116">
        <v>1336.2167965523781</v>
      </c>
      <c r="EA182" s="116">
        <v>1321.918756900553</v>
      </c>
      <c r="EB182" s="116">
        <v>1302.4214301026097</v>
      </c>
    </row>
    <row r="183" spans="1:132" x14ac:dyDescent="0.35">
      <c r="A183" s="116" t="s">
        <v>197</v>
      </c>
      <c r="B183" s="117"/>
      <c r="C183" s="116">
        <v>1406.6627543563304</v>
      </c>
      <c r="D183" s="116">
        <v>1387.2872343238739</v>
      </c>
      <c r="E183" s="116">
        <v>1365.974162288172</v>
      </c>
      <c r="F183" s="116">
        <v>1362.0990582816808</v>
      </c>
      <c r="G183" s="116">
        <v>1309.7851541940486</v>
      </c>
      <c r="H183" s="116">
        <v>1257.4712501064164</v>
      </c>
      <c r="I183" s="116">
        <v>1214.8451060350123</v>
      </c>
      <c r="J183" s="116">
        <v>1174.1565139668539</v>
      </c>
      <c r="K183" s="116">
        <v>1114.0924018662395</v>
      </c>
      <c r="L183" s="116">
        <v>1083.0915698143094</v>
      </c>
      <c r="M183" s="116">
        <v>1092.7793298305376</v>
      </c>
      <c r="N183" s="116">
        <v>1048.2156337558879</v>
      </c>
      <c r="O183" s="116">
        <v>1021.0899057104491</v>
      </c>
      <c r="P183" s="116">
        <v>984.27641764878194</v>
      </c>
      <c r="Q183" s="116">
        <v>937.77516957088687</v>
      </c>
      <c r="R183" s="116">
        <v>922.27475354492174</v>
      </c>
      <c r="S183" s="116">
        <v>912.58699352869348</v>
      </c>
      <c r="T183" s="116">
        <v>904.8367855157112</v>
      </c>
      <c r="U183" s="116">
        <v>889.33636948974595</v>
      </c>
      <c r="V183" s="116">
        <v>868.02329745404404</v>
      </c>
      <c r="W183" s="116">
        <v>879.64860947351792</v>
      </c>
      <c r="X183" s="116">
        <v>879.64860947351792</v>
      </c>
      <c r="Y183" s="116">
        <v>864.14819344755279</v>
      </c>
      <c r="Z183" s="116">
        <v>881.58616147676355</v>
      </c>
      <c r="AA183" s="116">
        <v>914.52454553193911</v>
      </c>
      <c r="AB183" s="116">
        <v>908.71188952220245</v>
      </c>
      <c r="AC183" s="116">
        <v>918.39964953843071</v>
      </c>
      <c r="AD183" s="116">
        <v>935.83761756764102</v>
      </c>
      <c r="AE183" s="116">
        <v>949.40048159036076</v>
      </c>
      <c r="AF183" s="116">
        <v>949.40048159036076</v>
      </c>
      <c r="AG183" s="116">
        <v>949.40048159036076</v>
      </c>
      <c r="AH183" s="116">
        <v>957.15068960334327</v>
      </c>
      <c r="AI183" s="116">
        <v>962.96334561308004</v>
      </c>
      <c r="AJ183" s="116">
        <v>1258.8728067563668</v>
      </c>
      <c r="AK183" s="116">
        <v>1281.4872883148646</v>
      </c>
      <c r="AL183" s="116">
        <v>1319.1780909123604</v>
      </c>
      <c r="AM183" s="116">
        <v>1351.8434531635235</v>
      </c>
      <c r="AN183" s="116">
        <v>1384.508815414687</v>
      </c>
      <c r="AO183" s="116">
        <v>1414.6614574926837</v>
      </c>
      <c r="AP183" s="116">
        <v>1437.2759390511815</v>
      </c>
      <c r="AQ183" s="116">
        <v>1464.9158609560113</v>
      </c>
      <c r="AR183" s="116">
        <v>1525.2211451120052</v>
      </c>
      <c r="AS183" s="116">
        <v>1560.3992275363348</v>
      </c>
      <c r="AT183" s="116">
        <v>1598.0900301338309</v>
      </c>
      <c r="AU183" s="116">
        <v>1645.8317134239926</v>
      </c>
      <c r="AV183" s="116">
        <v>1728.7514791384835</v>
      </c>
      <c r="AW183" s="116">
        <v>1789.0567632944774</v>
      </c>
      <c r="AX183" s="116">
        <v>1912.1800517796312</v>
      </c>
      <c r="AY183" s="116">
        <v>2037.8160604379509</v>
      </c>
      <c r="AZ183" s="116">
        <v>2103.1467849402775</v>
      </c>
      <c r="BA183" s="116">
        <v>2128.2739866719417</v>
      </c>
      <c r="BB183" s="116">
        <v>2145.8630278841065</v>
      </c>
      <c r="BC183" s="116">
        <v>2120.7358261524423</v>
      </c>
      <c r="BD183" s="116">
        <v>2103.1467849402775</v>
      </c>
      <c r="BE183" s="116">
        <v>2093.0959042476115</v>
      </c>
      <c r="BF183" s="116">
        <v>2123.2485463256085</v>
      </c>
      <c r="BG183" s="116">
        <v>2135.8121471914405</v>
      </c>
      <c r="BH183" s="116">
        <v>2115.7103858061096</v>
      </c>
      <c r="BI183" s="116">
        <v>2145.8630278841065</v>
      </c>
      <c r="BJ183" s="116">
        <v>2145.8630278841065</v>
      </c>
      <c r="BK183" s="116">
        <v>2103.1467849402775</v>
      </c>
      <c r="BL183" s="116">
        <v>2057.9178218232819</v>
      </c>
      <c r="BM183" s="116">
        <v>2022.7397393989525</v>
      </c>
      <c r="BN183" s="116">
        <v>1974.9980561087912</v>
      </c>
      <c r="BO183" s="116">
        <v>1952.3835745502931</v>
      </c>
      <c r="BP183" s="116">
        <v>1919.7182122991301</v>
      </c>
      <c r="BQ183" s="116">
        <v>1856.9002079699696</v>
      </c>
      <c r="BR183" s="116">
        <v>1831.7730062383062</v>
      </c>
      <c r="BS183" s="116">
        <v>1796.5949238139765</v>
      </c>
      <c r="BT183" s="116">
        <v>1748.853240523815</v>
      </c>
      <c r="BU183" s="116">
        <v>1716.1878782726517</v>
      </c>
      <c r="BV183" s="116">
        <v>1696.0861168873205</v>
      </c>
      <c r="BW183" s="116">
        <v>1688.5479563678209</v>
      </c>
      <c r="BX183" s="116">
        <v>1701.1115572336535</v>
      </c>
      <c r="BY183" s="116">
        <v>1741.3150800043159</v>
      </c>
      <c r="BZ183" s="116">
        <v>1784.0313229481444</v>
      </c>
      <c r="CA183" s="116">
        <v>1794.0822036408101</v>
      </c>
      <c r="CB183" s="116">
        <v>1801.6203641603092</v>
      </c>
      <c r="CC183" s="116">
        <v>1834.2857264114728</v>
      </c>
      <c r="CD183" s="116">
        <v>1846.8493272773048</v>
      </c>
      <c r="CE183" s="116">
        <v>1846.8493272773048</v>
      </c>
      <c r="CF183" s="116">
        <v>1877.0019693553013</v>
      </c>
      <c r="CG183" s="116">
        <v>1899.6164509137989</v>
      </c>
      <c r="CH183" s="116">
        <v>1922.2309324722967</v>
      </c>
      <c r="CI183" s="116">
        <v>1947.3581342039606</v>
      </c>
      <c r="CJ183" s="116">
        <v>1451.034387695822</v>
      </c>
      <c r="CK183" s="116">
        <v>1473.1313580668243</v>
      </c>
      <c r="CL183" s="116">
        <v>1482.3384290547417</v>
      </c>
      <c r="CM183" s="116">
        <v>1495.2283284378266</v>
      </c>
      <c r="CN183" s="116">
        <v>1497.0697426354102</v>
      </c>
      <c r="CO183" s="116">
        <v>1508.1182278209112</v>
      </c>
      <c r="CP183" s="116">
        <v>1519.1667130064125</v>
      </c>
      <c r="CQ183" s="116">
        <v>1541.263683377415</v>
      </c>
      <c r="CR183" s="116">
        <v>1568.8848963411679</v>
      </c>
      <c r="CS183" s="116">
        <v>1585.4576241194197</v>
      </c>
      <c r="CT183" s="116">
        <v>1592.8232809097537</v>
      </c>
      <c r="CU183" s="116">
        <v>1609.3960086880058</v>
      </c>
      <c r="CV183" s="116">
        <v>1633.3343932565913</v>
      </c>
      <c r="CW183" s="116">
        <v>1666.479848813095</v>
      </c>
      <c r="CX183" s="116">
        <v>1706.9909611599328</v>
      </c>
      <c r="CY183" s="116">
        <v>1751.1849019019371</v>
      </c>
      <c r="CZ183" s="116">
        <v>1780.6475290632741</v>
      </c>
      <c r="DA183" s="116">
        <v>1804.58591363186</v>
      </c>
      <c r="DB183" s="116">
        <v>1795.3788426439423</v>
      </c>
      <c r="DC183" s="116">
        <v>1797.2202568415255</v>
      </c>
      <c r="DD183" s="116">
        <v>1817.4758130149444</v>
      </c>
      <c r="DE183" s="116">
        <v>1806.4273278294431</v>
      </c>
      <c r="DF183" s="116">
        <v>1767.757629680189</v>
      </c>
      <c r="DG183" s="116">
        <v>1756.709144494688</v>
      </c>
      <c r="DH183" s="116">
        <v>1756.709144494688</v>
      </c>
      <c r="DI183" s="116">
        <v>1736.4535883212689</v>
      </c>
      <c r="DJ183" s="116">
        <v>1729.0879315309351</v>
      </c>
      <c r="DK183" s="116">
        <v>1729.0879315309351</v>
      </c>
      <c r="DL183" s="116">
        <v>1758.5505586922716</v>
      </c>
      <c r="DM183" s="116">
        <v>1753.0263160995207</v>
      </c>
      <c r="DN183" s="116">
        <v>1738.2950025188525</v>
      </c>
      <c r="DO183" s="116">
        <v>1751.1849019019371</v>
      </c>
      <c r="DP183" s="116">
        <v>1765.9162154826056</v>
      </c>
      <c r="DQ183" s="116">
        <v>1848.7798543738645</v>
      </c>
      <c r="DR183" s="116">
        <v>1904.0222803013705</v>
      </c>
      <c r="DS183" s="116">
        <v>1907.7051086965375</v>
      </c>
      <c r="DT183" s="116">
        <v>1916.9121796844549</v>
      </c>
      <c r="DU183" s="116">
        <v>1918.7535938820388</v>
      </c>
      <c r="DV183" s="116">
        <v>1937.1677358578738</v>
      </c>
      <c r="DW183" s="116">
        <v>1940.8505642530413</v>
      </c>
      <c r="DX183" s="116">
        <v>1915.0707654868718</v>
      </c>
      <c r="DY183" s="116">
        <v>1902.1808661037869</v>
      </c>
      <c r="DZ183" s="116">
        <v>1892.9737951158693</v>
      </c>
      <c r="EA183" s="116">
        <v>1872.7182389424504</v>
      </c>
      <c r="EB183" s="116">
        <v>1845.0970259786975</v>
      </c>
    </row>
    <row r="184" spans="1:132" x14ac:dyDescent="0.35">
      <c r="A184" s="116" t="s">
        <v>198</v>
      </c>
      <c r="B184" s="117"/>
      <c r="C184" s="116">
        <v>579.21407532319472</v>
      </c>
      <c r="D184" s="116">
        <v>571.23592001571285</v>
      </c>
      <c r="E184" s="116">
        <v>562.4599491774826</v>
      </c>
      <c r="F184" s="116">
        <v>560.86431811598618</v>
      </c>
      <c r="G184" s="116">
        <v>539.32329878578469</v>
      </c>
      <c r="H184" s="116">
        <v>517.78227945558319</v>
      </c>
      <c r="I184" s="116">
        <v>500.23033777912275</v>
      </c>
      <c r="J184" s="116">
        <v>483.47621163341046</v>
      </c>
      <c r="K184" s="116">
        <v>458.7439301802163</v>
      </c>
      <c r="L184" s="116">
        <v>445.97888168824505</v>
      </c>
      <c r="M184" s="116">
        <v>449.9679593419861</v>
      </c>
      <c r="N184" s="116">
        <v>431.61820213477739</v>
      </c>
      <c r="O184" s="116">
        <v>420.44878470430257</v>
      </c>
      <c r="P184" s="116">
        <v>405.29028962008664</v>
      </c>
      <c r="Q184" s="116">
        <v>386.14271688212983</v>
      </c>
      <c r="R184" s="116">
        <v>379.76019263614432</v>
      </c>
      <c r="S184" s="116">
        <v>375.77111498240328</v>
      </c>
      <c r="T184" s="116">
        <v>372.57985285941049</v>
      </c>
      <c r="U184" s="116">
        <v>366.19732861342476</v>
      </c>
      <c r="V184" s="116">
        <v>357.42135777519462</v>
      </c>
      <c r="W184" s="116">
        <v>362.20825095968382</v>
      </c>
      <c r="X184" s="116">
        <v>362.20825095968382</v>
      </c>
      <c r="Y184" s="116">
        <v>355.82572671369826</v>
      </c>
      <c r="Z184" s="116">
        <v>363.00606649043203</v>
      </c>
      <c r="AA184" s="116">
        <v>376.56893051315143</v>
      </c>
      <c r="AB184" s="116">
        <v>374.1754839209068</v>
      </c>
      <c r="AC184" s="116">
        <v>378.16456157464791</v>
      </c>
      <c r="AD184" s="116">
        <v>385.34490135138168</v>
      </c>
      <c r="AE184" s="116">
        <v>390.92961006661909</v>
      </c>
      <c r="AF184" s="116">
        <v>390.92961006661909</v>
      </c>
      <c r="AG184" s="116">
        <v>390.92961006661909</v>
      </c>
      <c r="AH184" s="116">
        <v>394.12087218961187</v>
      </c>
      <c r="AI184" s="116">
        <v>396.51431878185645</v>
      </c>
      <c r="AJ184" s="116">
        <v>518.35939101732754</v>
      </c>
      <c r="AK184" s="116">
        <v>527.67123636494421</v>
      </c>
      <c r="AL184" s="116">
        <v>543.19097861097191</v>
      </c>
      <c r="AM184" s="116">
        <v>556.6414218908626</v>
      </c>
      <c r="AN184" s="116">
        <v>570.09186517075341</v>
      </c>
      <c r="AO184" s="116">
        <v>582.50765896757559</v>
      </c>
      <c r="AP184" s="116">
        <v>591.81950431519215</v>
      </c>
      <c r="AQ184" s="116">
        <v>603.20064862894594</v>
      </c>
      <c r="AR184" s="116">
        <v>628.03223622259043</v>
      </c>
      <c r="AS184" s="116">
        <v>642.51732898554951</v>
      </c>
      <c r="AT184" s="116">
        <v>658.03707123157744</v>
      </c>
      <c r="AU184" s="116">
        <v>677.69541140987928</v>
      </c>
      <c r="AV184" s="116">
        <v>711.83884435114032</v>
      </c>
      <c r="AW184" s="116">
        <v>736.6704319447847</v>
      </c>
      <c r="AX184" s="116">
        <v>787.36825661514229</v>
      </c>
      <c r="AY184" s="116">
        <v>839.10073076856793</v>
      </c>
      <c r="AZ184" s="116">
        <v>866.00161732834954</v>
      </c>
      <c r="BA184" s="116">
        <v>876.3481121590346</v>
      </c>
      <c r="BB184" s="116">
        <v>883.59065854051437</v>
      </c>
      <c r="BC184" s="116">
        <v>873.24416370982919</v>
      </c>
      <c r="BD184" s="116">
        <v>866.00161732834954</v>
      </c>
      <c r="BE184" s="116">
        <v>861.86301939607529</v>
      </c>
      <c r="BF184" s="116">
        <v>874.27881319289747</v>
      </c>
      <c r="BG184" s="116">
        <v>879.45206060824034</v>
      </c>
      <c r="BH184" s="116">
        <v>871.17486474369207</v>
      </c>
      <c r="BI184" s="116">
        <v>883.59065854051437</v>
      </c>
      <c r="BJ184" s="116">
        <v>883.59065854051437</v>
      </c>
      <c r="BK184" s="116">
        <v>866.00161732834954</v>
      </c>
      <c r="BL184" s="116">
        <v>847.3779266331162</v>
      </c>
      <c r="BM184" s="116">
        <v>832.89283387015689</v>
      </c>
      <c r="BN184" s="116">
        <v>813.23449369185516</v>
      </c>
      <c r="BO184" s="116">
        <v>803.92264834423827</v>
      </c>
      <c r="BP184" s="116">
        <v>790.47220506434769</v>
      </c>
      <c r="BQ184" s="116">
        <v>764.60596798763459</v>
      </c>
      <c r="BR184" s="116">
        <v>754.25947315694953</v>
      </c>
      <c r="BS184" s="116">
        <v>739.77438039399021</v>
      </c>
      <c r="BT184" s="116">
        <v>720.1160402156886</v>
      </c>
      <c r="BU184" s="116">
        <v>706.66559693579768</v>
      </c>
      <c r="BV184" s="116">
        <v>698.38840107124963</v>
      </c>
      <c r="BW184" s="116">
        <v>695.284452622044</v>
      </c>
      <c r="BX184" s="116">
        <v>700.45770003738664</v>
      </c>
      <c r="BY184" s="116">
        <v>717.01209176648285</v>
      </c>
      <c r="BZ184" s="116">
        <v>734.60113297864768</v>
      </c>
      <c r="CA184" s="116">
        <v>738.73973091092182</v>
      </c>
      <c r="CB184" s="116">
        <v>741.84367936012734</v>
      </c>
      <c r="CC184" s="116">
        <v>755.29412264001814</v>
      </c>
      <c r="CD184" s="116">
        <v>760.46737005536067</v>
      </c>
      <c r="CE184" s="116">
        <v>760.46737005536067</v>
      </c>
      <c r="CF184" s="116">
        <v>772.88316385218286</v>
      </c>
      <c r="CG184" s="116">
        <v>782.19500919979976</v>
      </c>
      <c r="CH184" s="116">
        <v>791.50685454741631</v>
      </c>
      <c r="CI184" s="116">
        <v>801.85334937810137</v>
      </c>
      <c r="CJ184" s="116">
        <v>597.48474787475016</v>
      </c>
      <c r="CK184" s="116">
        <v>606.58350038045705</v>
      </c>
      <c r="CL184" s="116">
        <v>610.37464725783491</v>
      </c>
      <c r="CM184" s="116">
        <v>615.68225288616384</v>
      </c>
      <c r="CN184" s="116">
        <v>616.44048226163954</v>
      </c>
      <c r="CO184" s="116">
        <v>620.98985851449288</v>
      </c>
      <c r="CP184" s="116">
        <v>625.53923476734633</v>
      </c>
      <c r="CQ184" s="116">
        <v>634.63798727305323</v>
      </c>
      <c r="CR184" s="116">
        <v>646.01142790518668</v>
      </c>
      <c r="CS184" s="116">
        <v>652.83549228446691</v>
      </c>
      <c r="CT184" s="116">
        <v>655.86840978636917</v>
      </c>
      <c r="CU184" s="116">
        <v>662.69247416564929</v>
      </c>
      <c r="CV184" s="116">
        <v>672.54945604683178</v>
      </c>
      <c r="CW184" s="116">
        <v>686.19758480539201</v>
      </c>
      <c r="CX184" s="116">
        <v>702.87863106585462</v>
      </c>
      <c r="CY184" s="116">
        <v>721.0761360772683</v>
      </c>
      <c r="CZ184" s="116">
        <v>733.20780608487746</v>
      </c>
      <c r="DA184" s="116">
        <v>743.06478796605984</v>
      </c>
      <c r="DB184" s="116">
        <v>739.2736410886821</v>
      </c>
      <c r="DC184" s="116">
        <v>740.03187046415769</v>
      </c>
      <c r="DD184" s="116">
        <v>748.37239359438877</v>
      </c>
      <c r="DE184" s="116">
        <v>743.82301734153555</v>
      </c>
      <c r="DF184" s="116">
        <v>727.90020045654842</v>
      </c>
      <c r="DG184" s="116">
        <v>723.35082420369508</v>
      </c>
      <c r="DH184" s="116">
        <v>723.35082420369508</v>
      </c>
      <c r="DI184" s="116">
        <v>715.01030107346355</v>
      </c>
      <c r="DJ184" s="116">
        <v>711.9773835715614</v>
      </c>
      <c r="DK184" s="116">
        <v>711.9773835715614</v>
      </c>
      <c r="DL184" s="116">
        <v>724.10905357917056</v>
      </c>
      <c r="DM184" s="116">
        <v>721.8343654527439</v>
      </c>
      <c r="DN184" s="116">
        <v>715.76853044893926</v>
      </c>
      <c r="DO184" s="116">
        <v>721.0761360772683</v>
      </c>
      <c r="DP184" s="116">
        <v>727.14197108107294</v>
      </c>
      <c r="DQ184" s="116">
        <v>761.26229297747363</v>
      </c>
      <c r="DR184" s="116">
        <v>784.00917424174065</v>
      </c>
      <c r="DS184" s="116">
        <v>785.52563299269173</v>
      </c>
      <c r="DT184" s="116">
        <v>789.31677987006969</v>
      </c>
      <c r="DU184" s="116">
        <v>790.07500924554529</v>
      </c>
      <c r="DV184" s="116">
        <v>797.65730300030111</v>
      </c>
      <c r="DW184" s="116">
        <v>799.1737617512523</v>
      </c>
      <c r="DX184" s="116">
        <v>788.55855049459421</v>
      </c>
      <c r="DY184" s="116">
        <v>783.25094486626517</v>
      </c>
      <c r="DZ184" s="116">
        <v>779.45979798888732</v>
      </c>
      <c r="EA184" s="116">
        <v>771.1192748586559</v>
      </c>
      <c r="EB184" s="116">
        <v>759.74583422652245</v>
      </c>
    </row>
    <row r="185" spans="1:132" x14ac:dyDescent="0.35">
      <c r="A185" s="116" t="s">
        <v>199</v>
      </c>
      <c r="B185" s="117"/>
      <c r="C185" s="116">
        <v>165.48973580662712</v>
      </c>
      <c r="D185" s="116">
        <v>163.21026286163223</v>
      </c>
      <c r="E185" s="116">
        <v>160.70284262213787</v>
      </c>
      <c r="F185" s="116">
        <v>160.24694803313889</v>
      </c>
      <c r="G185" s="116">
        <v>154.0923710816528</v>
      </c>
      <c r="H185" s="116">
        <v>147.93779413016662</v>
      </c>
      <c r="I185" s="116">
        <v>142.92295365117795</v>
      </c>
      <c r="J185" s="116">
        <v>138.13606046668872</v>
      </c>
      <c r="K185" s="116">
        <v>131.06969433720465</v>
      </c>
      <c r="L185" s="116">
        <v>127.42253762521288</v>
      </c>
      <c r="M185" s="116">
        <v>128.56227409771029</v>
      </c>
      <c r="N185" s="116">
        <v>123.31948632422213</v>
      </c>
      <c r="O185" s="116">
        <v>120.12822420122927</v>
      </c>
      <c r="P185" s="116">
        <v>115.79722560573906</v>
      </c>
      <c r="Q185" s="116">
        <v>110.32649053775138</v>
      </c>
      <c r="R185" s="116">
        <v>108.50291218175551</v>
      </c>
      <c r="S185" s="116">
        <v>107.36317570925806</v>
      </c>
      <c r="T185" s="116">
        <v>106.45138653126014</v>
      </c>
      <c r="U185" s="116">
        <v>104.62780817526424</v>
      </c>
      <c r="V185" s="116">
        <v>102.12038793576988</v>
      </c>
      <c r="W185" s="116">
        <v>103.4880717027668</v>
      </c>
      <c r="X185" s="116">
        <v>103.4880717027668</v>
      </c>
      <c r="Y185" s="116">
        <v>101.66449334677093</v>
      </c>
      <c r="Z185" s="116">
        <v>103.7160189972663</v>
      </c>
      <c r="AA185" s="116">
        <v>107.59112300375755</v>
      </c>
      <c r="AB185" s="116">
        <v>106.90728112025911</v>
      </c>
      <c r="AC185" s="116">
        <v>108.04701759275656</v>
      </c>
      <c r="AD185" s="116">
        <v>110.0985432432519</v>
      </c>
      <c r="AE185" s="116">
        <v>111.69417430474832</v>
      </c>
      <c r="AF185" s="116">
        <v>111.69417430474832</v>
      </c>
      <c r="AG185" s="116">
        <v>111.69417430474832</v>
      </c>
      <c r="AH185" s="116">
        <v>112.60596348274628</v>
      </c>
      <c r="AI185" s="116">
        <v>113.28980536624471</v>
      </c>
      <c r="AJ185" s="116">
        <v>148.10268314780785</v>
      </c>
      <c r="AK185" s="116">
        <v>150.76321038998407</v>
      </c>
      <c r="AL185" s="116">
        <v>155.19742246027769</v>
      </c>
      <c r="AM185" s="116">
        <v>159.0404062545322</v>
      </c>
      <c r="AN185" s="116">
        <v>162.88339004878668</v>
      </c>
      <c r="AO185" s="116">
        <v>166.43075970502161</v>
      </c>
      <c r="AP185" s="116">
        <v>169.09128694719783</v>
      </c>
      <c r="AQ185" s="116">
        <v>172.34304246541311</v>
      </c>
      <c r="AR185" s="116">
        <v>179.43778177788298</v>
      </c>
      <c r="AS185" s="116">
        <v>183.57637971015706</v>
      </c>
      <c r="AT185" s="116">
        <v>188.01059178045068</v>
      </c>
      <c r="AU185" s="116">
        <v>193.62726040282263</v>
      </c>
      <c r="AV185" s="116">
        <v>203.38252695746868</v>
      </c>
      <c r="AW185" s="116">
        <v>210.4772662699385</v>
      </c>
      <c r="AX185" s="116">
        <v>224.96235903289778</v>
      </c>
      <c r="AY185" s="116">
        <v>239.74306593387658</v>
      </c>
      <c r="AZ185" s="116">
        <v>247.42903352238559</v>
      </c>
      <c r="BA185" s="116">
        <v>250.38517490258135</v>
      </c>
      <c r="BB185" s="116">
        <v>252.45447386871834</v>
      </c>
      <c r="BC185" s="116">
        <v>249.49833248852261</v>
      </c>
      <c r="BD185" s="116">
        <v>247.42903352238559</v>
      </c>
      <c r="BE185" s="116">
        <v>246.24657697030725</v>
      </c>
      <c r="BF185" s="116">
        <v>249.79394662654218</v>
      </c>
      <c r="BG185" s="116">
        <v>251.27201731664007</v>
      </c>
      <c r="BH185" s="116">
        <v>248.90710421248343</v>
      </c>
      <c r="BI185" s="116">
        <v>252.45447386871834</v>
      </c>
      <c r="BJ185" s="116">
        <v>252.45447386871834</v>
      </c>
      <c r="BK185" s="116">
        <v>247.42903352238559</v>
      </c>
      <c r="BL185" s="116">
        <v>242.10797903803316</v>
      </c>
      <c r="BM185" s="116">
        <v>237.96938110575911</v>
      </c>
      <c r="BN185" s="116">
        <v>232.35271248338719</v>
      </c>
      <c r="BO185" s="116">
        <v>229.69218524121095</v>
      </c>
      <c r="BP185" s="116">
        <v>225.84920144695644</v>
      </c>
      <c r="BQ185" s="116">
        <v>218.45884799646706</v>
      </c>
      <c r="BR185" s="116">
        <v>215.50270661627127</v>
      </c>
      <c r="BS185" s="116">
        <v>211.36410868399724</v>
      </c>
      <c r="BT185" s="116">
        <v>205.74744006162527</v>
      </c>
      <c r="BU185" s="116">
        <v>201.90445626737076</v>
      </c>
      <c r="BV185" s="116">
        <v>199.53954316321418</v>
      </c>
      <c r="BW185" s="116">
        <v>198.65270074915546</v>
      </c>
      <c r="BX185" s="116">
        <v>200.13077143925335</v>
      </c>
      <c r="BY185" s="116">
        <v>204.86059764756652</v>
      </c>
      <c r="BZ185" s="116">
        <v>209.88603799389935</v>
      </c>
      <c r="CA185" s="116">
        <v>211.0684945459777</v>
      </c>
      <c r="CB185" s="116">
        <v>211.95533696003636</v>
      </c>
      <c r="CC185" s="116">
        <v>215.79832075429093</v>
      </c>
      <c r="CD185" s="116">
        <v>217.27639144438876</v>
      </c>
      <c r="CE185" s="116">
        <v>217.27639144438876</v>
      </c>
      <c r="CF185" s="116">
        <v>220.8237611006237</v>
      </c>
      <c r="CG185" s="116">
        <v>223.48428834279986</v>
      </c>
      <c r="CH185" s="116">
        <v>226.1448155849761</v>
      </c>
      <c r="CI185" s="116">
        <v>229.10095696517183</v>
      </c>
      <c r="CJ185" s="116">
        <v>170.70992796421424</v>
      </c>
      <c r="CK185" s="116">
        <v>173.3095715372734</v>
      </c>
      <c r="CL185" s="116">
        <v>174.39275635938131</v>
      </c>
      <c r="CM185" s="116">
        <v>175.9092151103325</v>
      </c>
      <c r="CN185" s="116">
        <v>176.12585207475408</v>
      </c>
      <c r="CO185" s="116">
        <v>177.4256738612836</v>
      </c>
      <c r="CP185" s="116">
        <v>178.72549564781318</v>
      </c>
      <c r="CQ185" s="116">
        <v>181.32513922087227</v>
      </c>
      <c r="CR185" s="116">
        <v>184.57469368719615</v>
      </c>
      <c r="CS185" s="116">
        <v>186.52442636699047</v>
      </c>
      <c r="CT185" s="116">
        <v>187.39097422467685</v>
      </c>
      <c r="CU185" s="116">
        <v>189.3407069044712</v>
      </c>
      <c r="CV185" s="116">
        <v>192.15698744195186</v>
      </c>
      <c r="CW185" s="116">
        <v>196.0564528015405</v>
      </c>
      <c r="CX185" s="116">
        <v>200.8224660188155</v>
      </c>
      <c r="CY185" s="116">
        <v>206.0217531649337</v>
      </c>
      <c r="CZ185" s="116">
        <v>209.48794459567918</v>
      </c>
      <c r="DA185" s="116">
        <v>212.30422513315989</v>
      </c>
      <c r="DB185" s="116">
        <v>211.22104031105192</v>
      </c>
      <c r="DC185" s="116">
        <v>211.43767727547356</v>
      </c>
      <c r="DD185" s="116">
        <v>213.82068388411102</v>
      </c>
      <c r="DE185" s="116">
        <v>212.52086209758147</v>
      </c>
      <c r="DF185" s="116">
        <v>207.97148584472805</v>
      </c>
      <c r="DG185" s="116">
        <v>206.67166405819853</v>
      </c>
      <c r="DH185" s="116">
        <v>206.67166405819853</v>
      </c>
      <c r="DI185" s="116">
        <v>204.28865744956096</v>
      </c>
      <c r="DJ185" s="116">
        <v>203.42210959187463</v>
      </c>
      <c r="DK185" s="116">
        <v>203.42210959187463</v>
      </c>
      <c r="DL185" s="116">
        <v>206.88830102262008</v>
      </c>
      <c r="DM185" s="116">
        <v>206.23839012935528</v>
      </c>
      <c r="DN185" s="116">
        <v>204.50529441398257</v>
      </c>
      <c r="DO185" s="116">
        <v>206.0217531649337</v>
      </c>
      <c r="DP185" s="116">
        <v>207.75484888030647</v>
      </c>
      <c r="DQ185" s="116">
        <v>217.50351227927811</v>
      </c>
      <c r="DR185" s="116">
        <v>224.00262121192583</v>
      </c>
      <c r="DS185" s="116">
        <v>224.43589514076902</v>
      </c>
      <c r="DT185" s="116">
        <v>225.51907996287696</v>
      </c>
      <c r="DU185" s="116">
        <v>225.7357169272986</v>
      </c>
      <c r="DV185" s="116">
        <v>227.9020865715145</v>
      </c>
      <c r="DW185" s="116">
        <v>228.33536050035772</v>
      </c>
      <c r="DX185" s="116">
        <v>225.30244299845538</v>
      </c>
      <c r="DY185" s="116">
        <v>223.78598424750425</v>
      </c>
      <c r="DZ185" s="116">
        <v>222.70279942539631</v>
      </c>
      <c r="EA185" s="116">
        <v>220.31979281675876</v>
      </c>
      <c r="EB185" s="116">
        <v>217.07023835043492</v>
      </c>
    </row>
    <row r="186" spans="1:132" x14ac:dyDescent="0.35">
      <c r="A186" s="118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  <c r="CS186" s="105"/>
      <c r="CT186" s="105"/>
      <c r="CU186" s="105"/>
      <c r="CV186" s="105"/>
      <c r="CW186" s="105"/>
      <c r="CX186" s="105"/>
      <c r="CY186" s="105"/>
      <c r="CZ186" s="105"/>
      <c r="DA186" s="105"/>
      <c r="DB186" s="105"/>
      <c r="DC186" s="105"/>
      <c r="DD186" s="105"/>
      <c r="DE186" s="105"/>
      <c r="DF186" s="105"/>
      <c r="DG186" s="105"/>
      <c r="DH186" s="105"/>
      <c r="DI186" s="105"/>
      <c r="DJ186" s="105"/>
      <c r="DK186" s="105"/>
      <c r="DL186" s="105"/>
      <c r="DM186" s="105"/>
      <c r="DN186" s="105"/>
      <c r="DO186" s="105"/>
      <c r="DP186" s="105"/>
      <c r="DQ186" s="105"/>
      <c r="DR186" s="105"/>
      <c r="DS186" s="105"/>
      <c r="DT186" s="105"/>
      <c r="DU186" s="105"/>
      <c r="DV186" s="105"/>
      <c r="DW186" s="105"/>
      <c r="DX186" s="105"/>
      <c r="DY186" s="105"/>
      <c r="DZ186" s="105"/>
      <c r="EA186" s="105"/>
      <c r="EB186" s="105"/>
    </row>
    <row r="187" spans="1:132" x14ac:dyDescent="0.35">
      <c r="A187" s="119" t="s">
        <v>201</v>
      </c>
      <c r="B187" s="120" t="s">
        <v>200</v>
      </c>
      <c r="C187" s="121">
        <f t="shared" ref="C187:AI187" si="3">SUM(C101:C185)</f>
        <v>17404.288816448414</v>
      </c>
      <c r="D187" s="121">
        <f t="shared" si="3"/>
        <v>17162.664684278949</v>
      </c>
      <c r="E187" s="121">
        <f t="shared" si="3"/>
        <v>16896.878138892553</v>
      </c>
      <c r="F187" s="121">
        <f t="shared" si="3"/>
        <v>16848.553312458665</v>
      </c>
      <c r="G187" s="121">
        <f t="shared" si="3"/>
        <v>16196.168155601132</v>
      </c>
      <c r="H187" s="121">
        <f t="shared" si="3"/>
        <v>15543.782998743605</v>
      </c>
      <c r="I187" s="121">
        <f t="shared" si="3"/>
        <v>15012.209907970797</v>
      </c>
      <c r="J187" s="121">
        <f t="shared" si="3"/>
        <v>14504.799230414945</v>
      </c>
      <c r="K187" s="121">
        <f t="shared" si="3"/>
        <v>13755.764420689626</v>
      </c>
      <c r="L187" s="121">
        <f t="shared" si="3"/>
        <v>13369.165809218499</v>
      </c>
      <c r="M187" s="121">
        <f t="shared" si="3"/>
        <v>13489.977875303221</v>
      </c>
      <c r="N187" s="121">
        <f t="shared" si="3"/>
        <v>12934.242371313476</v>
      </c>
      <c r="O187" s="121">
        <f t="shared" si="3"/>
        <v>12595.968586276244</v>
      </c>
      <c r="P187" s="121">
        <f t="shared" si="3"/>
        <v>12136.882735154271</v>
      </c>
      <c r="Q187" s="121">
        <f t="shared" si="3"/>
        <v>11556.984817947583</v>
      </c>
      <c r="R187" s="121">
        <f t="shared" si="3"/>
        <v>11363.685512212018</v>
      </c>
      <c r="S187" s="121">
        <f t="shared" si="3"/>
        <v>11242.873446127289</v>
      </c>
      <c r="T187" s="121">
        <f t="shared" si="3"/>
        <v>11146.223793259514</v>
      </c>
      <c r="U187" s="121">
        <f t="shared" si="3"/>
        <v>10952.924487523949</v>
      </c>
      <c r="V187" s="121">
        <f t="shared" si="3"/>
        <v>10687.137942137544</v>
      </c>
      <c r="W187" s="121">
        <f t="shared" si="3"/>
        <v>10832.112421439218</v>
      </c>
      <c r="X187" s="121">
        <f t="shared" si="3"/>
        <v>10832.112421439218</v>
      </c>
      <c r="Y187" s="121">
        <f t="shared" si="3"/>
        <v>10638.813115703651</v>
      </c>
      <c r="Z187" s="121">
        <f t="shared" si="3"/>
        <v>10856.274834656164</v>
      </c>
      <c r="AA187" s="121">
        <f t="shared" si="3"/>
        <v>11267.035859344232</v>
      </c>
      <c r="AB187" s="121">
        <f t="shared" si="3"/>
        <v>11194.548619693396</v>
      </c>
      <c r="AC187" s="121">
        <f t="shared" si="3"/>
        <v>11315.360685778131</v>
      </c>
      <c r="AD187" s="121">
        <f t="shared" si="3"/>
        <v>11532.822404730636</v>
      </c>
      <c r="AE187" s="121">
        <f t="shared" si="3"/>
        <v>11701.959297249257</v>
      </c>
      <c r="AF187" s="121">
        <f t="shared" si="3"/>
        <v>11701.959297249257</v>
      </c>
      <c r="AG187" s="121">
        <f t="shared" si="3"/>
        <v>11701.959297249257</v>
      </c>
      <c r="AH187" s="121">
        <f t="shared" si="3"/>
        <v>11798.608950117035</v>
      </c>
      <c r="AI187" s="121">
        <f t="shared" si="3"/>
        <v>11871.096189767877</v>
      </c>
      <c r="AJ187" s="121">
        <f t="shared" ref="AJ187:CU187" si="4">SUM(AJ101:AJ185)</f>
        <v>15520.407377838314</v>
      </c>
      <c r="AK187" s="121">
        <f t="shared" si="4"/>
        <v>15802.423265508984</v>
      </c>
      <c r="AL187" s="121">
        <f t="shared" si="4"/>
        <v>16272.449744960109</v>
      </c>
      <c r="AM187" s="121">
        <f t="shared" si="4"/>
        <v>16679.806027151088</v>
      </c>
      <c r="AN187" s="121">
        <f t="shared" si="4"/>
        <v>17087.162309342079</v>
      </c>
      <c r="AO187" s="121">
        <f t="shared" si="4"/>
        <v>17463.183492902976</v>
      </c>
      <c r="AP187" s="121">
        <f t="shared" si="4"/>
        <v>17745.199380573649</v>
      </c>
      <c r="AQ187" s="121">
        <f t="shared" si="4"/>
        <v>18089.885465504474</v>
      </c>
      <c r="AR187" s="121">
        <f t="shared" si="4"/>
        <v>18841.927832626268</v>
      </c>
      <c r="AS187" s="121">
        <f t="shared" si="4"/>
        <v>19280.619213447324</v>
      </c>
      <c r="AT187" s="121">
        <f t="shared" si="4"/>
        <v>19750.645692898455</v>
      </c>
      <c r="AU187" s="121">
        <f t="shared" si="4"/>
        <v>20346.012566869871</v>
      </c>
      <c r="AV187" s="121">
        <f t="shared" si="4"/>
        <v>21380.070821662361</v>
      </c>
      <c r="AW187" s="121">
        <f t="shared" si="4"/>
        <v>22132.113188784169</v>
      </c>
      <c r="AX187" s="121">
        <f t="shared" si="4"/>
        <v>23667.533021657844</v>
      </c>
      <c r="AY187" s="121">
        <f t="shared" si="4"/>
        <v>25234.287953161598</v>
      </c>
      <c r="AZ187" s="121">
        <f t="shared" si="4"/>
        <v>26049.000517543554</v>
      </c>
      <c r="BA187" s="121">
        <f t="shared" si="4"/>
        <v>26362.3515038443</v>
      </c>
      <c r="BB187" s="121">
        <f t="shared" si="4"/>
        <v>26581.69719425483</v>
      </c>
      <c r="BC187" s="121">
        <f t="shared" si="4"/>
        <v>26268.34620795408</v>
      </c>
      <c r="BD187" s="121">
        <f t="shared" si="4"/>
        <v>26049.000517543554</v>
      </c>
      <c r="BE187" s="121">
        <f t="shared" si="4"/>
        <v>25923.660123023248</v>
      </c>
      <c r="BF187" s="121">
        <f t="shared" si="4"/>
        <v>26299.681306584152</v>
      </c>
      <c r="BG187" s="121">
        <f t="shared" si="4"/>
        <v>26456.356799734531</v>
      </c>
      <c r="BH187" s="121">
        <f t="shared" si="4"/>
        <v>26205.676010693929</v>
      </c>
      <c r="BI187" s="121">
        <f t="shared" si="4"/>
        <v>26581.69719425483</v>
      </c>
      <c r="BJ187" s="121">
        <f t="shared" si="4"/>
        <v>26581.69719425483</v>
      </c>
      <c r="BK187" s="121">
        <f t="shared" si="4"/>
        <v>26049.000517543554</v>
      </c>
      <c r="BL187" s="121">
        <f t="shared" si="4"/>
        <v>25484.9687422022</v>
      </c>
      <c r="BM187" s="121">
        <f t="shared" si="4"/>
        <v>25046.277361381144</v>
      </c>
      <c r="BN187" s="121">
        <f t="shared" si="4"/>
        <v>24450.910487409732</v>
      </c>
      <c r="BO187" s="121">
        <f t="shared" si="4"/>
        <v>24168.894599739044</v>
      </c>
      <c r="BP187" s="121">
        <f t="shared" si="4"/>
        <v>23761.53831754806</v>
      </c>
      <c r="BQ187" s="121">
        <f t="shared" si="4"/>
        <v>22978.16085179619</v>
      </c>
      <c r="BR187" s="121">
        <f t="shared" si="4"/>
        <v>22664.809865495434</v>
      </c>
      <c r="BS187" s="121">
        <f t="shared" si="4"/>
        <v>22226.118484674382</v>
      </c>
      <c r="BT187" s="121">
        <f t="shared" si="4"/>
        <v>21630.751610702973</v>
      </c>
      <c r="BU187" s="121">
        <f t="shared" si="4"/>
        <v>21223.395328511979</v>
      </c>
      <c r="BV187" s="121">
        <f t="shared" si="4"/>
        <v>20972.714539471388</v>
      </c>
      <c r="BW187" s="121">
        <f t="shared" si="4"/>
        <v>20878.709243581161</v>
      </c>
      <c r="BX187" s="121">
        <f t="shared" si="4"/>
        <v>21035.384736731536</v>
      </c>
      <c r="BY187" s="121">
        <f t="shared" si="4"/>
        <v>21536.746314812735</v>
      </c>
      <c r="BZ187" s="121">
        <f t="shared" si="4"/>
        <v>22069.442991524018</v>
      </c>
      <c r="CA187" s="121">
        <f t="shared" si="4"/>
        <v>22194.783386044313</v>
      </c>
      <c r="CB187" s="121">
        <f t="shared" si="4"/>
        <v>22288.788681934544</v>
      </c>
      <c r="CC187" s="121">
        <f t="shared" si="4"/>
        <v>22696.144964125517</v>
      </c>
      <c r="CD187" s="121">
        <f t="shared" si="4"/>
        <v>22852.820457275884</v>
      </c>
      <c r="CE187" s="121">
        <f t="shared" si="4"/>
        <v>22852.820457275884</v>
      </c>
      <c r="CF187" s="121">
        <f t="shared" si="4"/>
        <v>23228.841640836785</v>
      </c>
      <c r="CG187" s="121">
        <f t="shared" si="4"/>
        <v>23510.857528507466</v>
      </c>
      <c r="CH187" s="121">
        <f t="shared" si="4"/>
        <v>23792.873416178147</v>
      </c>
      <c r="CI187" s="121">
        <f t="shared" si="4"/>
        <v>24106.2244024789</v>
      </c>
      <c r="CJ187" s="121">
        <f t="shared" si="4"/>
        <v>17964.457796937186</v>
      </c>
      <c r="CK187" s="121">
        <f t="shared" si="4"/>
        <v>18240.020015681454</v>
      </c>
      <c r="CL187" s="121">
        <f t="shared" si="4"/>
        <v>18354.837606824891</v>
      </c>
      <c r="CM187" s="121">
        <f t="shared" si="4"/>
        <v>18515.582234425714</v>
      </c>
      <c r="CN187" s="121">
        <f t="shared" si="4"/>
        <v>18538.545752654398</v>
      </c>
      <c r="CO187" s="121">
        <f t="shared" si="4"/>
        <v>18676.32686202653</v>
      </c>
      <c r="CP187" s="121">
        <f t="shared" si="4"/>
        <v>18814.107971398669</v>
      </c>
      <c r="CQ187" s="121">
        <f t="shared" si="4"/>
        <v>19089.670190142933</v>
      </c>
      <c r="CR187" s="121">
        <f t="shared" si="4"/>
        <v>19434.122963573263</v>
      </c>
      <c r="CS187" s="121">
        <f t="shared" si="4"/>
        <v>19640.794627631461</v>
      </c>
      <c r="CT187" s="121">
        <f t="shared" si="4"/>
        <v>19732.648700546208</v>
      </c>
      <c r="CU187" s="121">
        <f t="shared" si="4"/>
        <v>19939.320364604413</v>
      </c>
      <c r="CV187" s="121">
        <f t="shared" ref="CV187:DZ187" si="5">SUM(CV101:CV185)</f>
        <v>20237.846101577361</v>
      </c>
      <c r="CW187" s="121">
        <f t="shared" si="5"/>
        <v>20651.189429693768</v>
      </c>
      <c r="CX187" s="121">
        <f t="shared" si="5"/>
        <v>21156.386830724921</v>
      </c>
      <c r="CY187" s="121">
        <f t="shared" si="5"/>
        <v>21707.511268213439</v>
      </c>
      <c r="CZ187" s="121">
        <f t="shared" si="5"/>
        <v>22074.927559872467</v>
      </c>
      <c r="DA187" s="121">
        <f t="shared" si="5"/>
        <v>22373.453296845426</v>
      </c>
      <c r="DB187" s="121">
        <f t="shared" si="5"/>
        <v>22258.63570570197</v>
      </c>
      <c r="DC187" s="121">
        <f t="shared" si="5"/>
        <v>22281.599223930676</v>
      </c>
      <c r="DD187" s="121">
        <f t="shared" si="5"/>
        <v>22534.197924446253</v>
      </c>
      <c r="DE187" s="121">
        <f t="shared" si="5"/>
        <v>22396.416815074117</v>
      </c>
      <c r="DF187" s="121">
        <f t="shared" si="5"/>
        <v>21914.182932271651</v>
      </c>
      <c r="DG187" s="121">
        <f t="shared" si="5"/>
        <v>21776.401822899526</v>
      </c>
      <c r="DH187" s="121">
        <f t="shared" si="5"/>
        <v>21776.401822899526</v>
      </c>
      <c r="DI187" s="121">
        <f t="shared" si="5"/>
        <v>21523.803122383943</v>
      </c>
      <c r="DJ187" s="121">
        <f t="shared" si="5"/>
        <v>21431.949049469182</v>
      </c>
      <c r="DK187" s="121">
        <f t="shared" si="5"/>
        <v>21431.949049469182</v>
      </c>
      <c r="DL187" s="121">
        <f t="shared" si="5"/>
        <v>21799.365341128199</v>
      </c>
      <c r="DM187" s="121">
        <f t="shared" si="5"/>
        <v>21730.47478644213</v>
      </c>
      <c r="DN187" s="121">
        <f t="shared" si="5"/>
        <v>21546.766640612619</v>
      </c>
      <c r="DO187" s="121">
        <f t="shared" si="5"/>
        <v>21707.511268213439</v>
      </c>
      <c r="DP187" s="121">
        <f t="shared" si="5"/>
        <v>21891.219414042964</v>
      </c>
      <c r="DQ187" s="121">
        <f t="shared" si="5"/>
        <v>22924.577734333958</v>
      </c>
      <c r="DR187" s="121">
        <f t="shared" si="5"/>
        <v>23613.483281194603</v>
      </c>
      <c r="DS187" s="121">
        <f t="shared" si="5"/>
        <v>23659.410317651993</v>
      </c>
      <c r="DT187" s="121">
        <f t="shared" si="5"/>
        <v>23774.22790879543</v>
      </c>
      <c r="DU187" s="121">
        <f t="shared" si="5"/>
        <v>23797.19142702414</v>
      </c>
      <c r="DV187" s="121">
        <f t="shared" si="5"/>
        <v>24026.826609311011</v>
      </c>
      <c r="DW187" s="121">
        <f t="shared" si="5"/>
        <v>24072.753645768382</v>
      </c>
      <c r="DX187" s="121">
        <f t="shared" si="5"/>
        <v>23751.264390566743</v>
      </c>
      <c r="DY187" s="121">
        <f t="shared" si="5"/>
        <v>23590.519762965923</v>
      </c>
      <c r="DZ187" s="121">
        <f t="shared" si="5"/>
        <v>23475.702171822482</v>
      </c>
      <c r="EA187" s="121">
        <f>SUM(EA101:EA185)</f>
        <v>23223.103471306906</v>
      </c>
      <c r="EB187" s="121">
        <f>SUM(EB101:EB185)</f>
        <v>22878.650697876579</v>
      </c>
    </row>
    <row r="188" spans="1:132" x14ac:dyDescent="0.35">
      <c r="A188" s="123"/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25"/>
      <c r="BY188" s="125"/>
      <c r="BZ188" s="125"/>
      <c r="CA188" s="125"/>
      <c r="CB188" s="125"/>
      <c r="CC188" s="125"/>
      <c r="CD188" s="125"/>
      <c r="CE188" s="125"/>
      <c r="CF188" s="125"/>
      <c r="CG188" s="125"/>
      <c r="CH188" s="125"/>
      <c r="CI188" s="125"/>
      <c r="CJ188" s="125"/>
      <c r="CK188" s="125"/>
      <c r="CL188" s="125"/>
      <c r="CM188" s="125"/>
      <c r="CN188" s="125"/>
      <c r="CO188" s="125"/>
      <c r="CP188" s="125"/>
      <c r="CQ188" s="125"/>
      <c r="CR188" s="125"/>
      <c r="CS188" s="125"/>
      <c r="CT188" s="125"/>
      <c r="CU188" s="125"/>
      <c r="CV188" s="125"/>
      <c r="CW188" s="125"/>
      <c r="CX188" s="125"/>
      <c r="CY188" s="125"/>
      <c r="CZ188" s="125"/>
      <c r="DA188" s="125"/>
      <c r="DB188" s="125"/>
      <c r="DC188" s="125"/>
      <c r="DD188" s="125"/>
      <c r="DE188" s="125"/>
      <c r="DF188" s="125"/>
      <c r="DG188" s="125"/>
      <c r="DH188" s="125"/>
      <c r="DI188" s="125"/>
      <c r="DJ188" s="125"/>
      <c r="DK188" s="125"/>
      <c r="DL188" s="125"/>
      <c r="DM188" s="125"/>
      <c r="DN188" s="125"/>
      <c r="DO188" s="125"/>
      <c r="DP188" s="125"/>
      <c r="DQ188" s="125"/>
      <c r="DR188" s="125"/>
      <c r="DS188" s="125"/>
      <c r="DT188" s="125"/>
      <c r="DU188" s="125"/>
      <c r="DV188" s="125"/>
      <c r="DW188" s="125"/>
      <c r="DX188" s="125"/>
      <c r="DY188" s="125"/>
      <c r="DZ188" s="125"/>
      <c r="EA188" s="125"/>
      <c r="EB188" s="125"/>
    </row>
    <row r="189" spans="1:132" x14ac:dyDescent="0.35">
      <c r="A189" s="123"/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  <c r="BM189" s="125"/>
      <c r="BN189" s="125"/>
      <c r="BO189" s="125"/>
      <c r="BP189" s="125"/>
      <c r="BQ189" s="125"/>
      <c r="BR189" s="125"/>
      <c r="BS189" s="125"/>
      <c r="BT189" s="125"/>
      <c r="BU189" s="125"/>
      <c r="BV189" s="125"/>
      <c r="BW189" s="125"/>
      <c r="BX189" s="125"/>
      <c r="BY189" s="125"/>
      <c r="BZ189" s="125"/>
      <c r="CA189" s="125"/>
      <c r="CB189" s="125"/>
      <c r="CC189" s="125"/>
      <c r="CD189" s="125"/>
      <c r="CE189" s="125"/>
      <c r="CF189" s="125"/>
      <c r="CG189" s="125"/>
      <c r="CH189" s="125"/>
      <c r="CI189" s="125"/>
      <c r="CJ189" s="125"/>
      <c r="CK189" s="125"/>
      <c r="CL189" s="125"/>
      <c r="CM189" s="125"/>
      <c r="CN189" s="125"/>
      <c r="CO189" s="125"/>
      <c r="CP189" s="125"/>
      <c r="CQ189" s="125"/>
      <c r="CR189" s="125"/>
      <c r="CS189" s="125"/>
      <c r="CT189" s="125"/>
      <c r="CU189" s="125"/>
      <c r="CV189" s="125"/>
      <c r="CW189" s="125"/>
      <c r="CX189" s="125"/>
      <c r="CY189" s="125"/>
      <c r="CZ189" s="125"/>
      <c r="DA189" s="125"/>
      <c r="DB189" s="125"/>
      <c r="DC189" s="125"/>
      <c r="DD189" s="125"/>
      <c r="DE189" s="125"/>
      <c r="DF189" s="125"/>
      <c r="DG189" s="125"/>
      <c r="DH189" s="125"/>
      <c r="DI189" s="125"/>
      <c r="DJ189" s="125"/>
      <c r="DK189" s="125"/>
      <c r="DL189" s="125"/>
      <c r="DM189" s="125"/>
      <c r="DN189" s="125"/>
      <c r="DO189" s="125"/>
      <c r="DP189" s="125"/>
      <c r="DQ189" s="125"/>
      <c r="DR189" s="125"/>
      <c r="DS189" s="125"/>
      <c r="DT189" s="125"/>
      <c r="DU189" s="125"/>
      <c r="DV189" s="125"/>
      <c r="DW189" s="125"/>
      <c r="DX189" s="125"/>
      <c r="DY189" s="125"/>
      <c r="DZ189" s="125"/>
      <c r="EA189" s="125"/>
      <c r="EB189" s="125"/>
    </row>
    <row r="190" spans="1:132" x14ac:dyDescent="0.35">
      <c r="A190" s="122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  <c r="CS190" s="105"/>
      <c r="CT190" s="105"/>
      <c r="CU190" s="105"/>
      <c r="CV190" s="105"/>
      <c r="CW190" s="105"/>
      <c r="CX190" s="105"/>
      <c r="CY190" s="105"/>
      <c r="CZ190" s="105"/>
      <c r="DA190" s="105"/>
      <c r="DB190" s="105"/>
      <c r="DC190" s="105"/>
      <c r="DD190" s="105"/>
      <c r="DE190" s="105"/>
      <c r="DF190" s="105"/>
      <c r="DG190" s="105"/>
      <c r="DH190" s="105"/>
      <c r="DI190" s="105"/>
      <c r="DJ190" s="105"/>
      <c r="DK190" s="105"/>
      <c r="DL190" s="105"/>
      <c r="DM190" s="105"/>
      <c r="DN190" s="105"/>
      <c r="DO190" s="105"/>
      <c r="DP190" s="105"/>
      <c r="DQ190" s="105"/>
      <c r="DR190" s="105"/>
      <c r="DS190" s="105"/>
      <c r="DT190" s="105"/>
      <c r="DU190" s="105"/>
      <c r="DV190" s="105"/>
      <c r="DW190" s="105"/>
      <c r="DX190" s="105"/>
      <c r="DY190" s="105"/>
      <c r="DZ190" s="105"/>
      <c r="EA190" s="105"/>
      <c r="EB190" s="105"/>
    </row>
    <row r="191" spans="1:132" x14ac:dyDescent="0.35">
      <c r="A191" s="106" t="s">
        <v>203</v>
      </c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  <c r="CS191" s="105"/>
      <c r="CT191" s="105"/>
      <c r="CU191" s="105"/>
      <c r="CV191" s="105"/>
      <c r="CW191" s="105"/>
      <c r="CX191" s="105"/>
      <c r="CY191" s="105"/>
      <c r="CZ191" s="105"/>
      <c r="DA191" s="105"/>
      <c r="DB191" s="105"/>
      <c r="DC191" s="105"/>
      <c r="DD191" s="105"/>
      <c r="DE191" s="105"/>
      <c r="DF191" s="105"/>
      <c r="DG191" s="105"/>
      <c r="DH191" s="105"/>
      <c r="DI191" s="105"/>
      <c r="DJ191" s="105"/>
      <c r="DK191" s="105"/>
      <c r="DL191" s="105"/>
      <c r="DM191" s="105"/>
      <c r="DN191" s="105"/>
      <c r="DO191" s="105"/>
      <c r="DP191" s="105"/>
      <c r="DQ191" s="105"/>
      <c r="DR191" s="105"/>
      <c r="DS191" s="105"/>
      <c r="DT191" s="105"/>
      <c r="DU191" s="105"/>
      <c r="DV191" s="105"/>
      <c r="DW191" s="105"/>
      <c r="DX191" s="105"/>
      <c r="DY191" s="105"/>
      <c r="DZ191" s="105"/>
      <c r="EA191" s="105"/>
      <c r="EB191" s="105"/>
    </row>
    <row r="192" spans="1:132" x14ac:dyDescent="0.35">
      <c r="A192" s="108"/>
      <c r="B192" s="108" t="s">
        <v>82</v>
      </c>
      <c r="C192" s="107" t="s">
        <v>83</v>
      </c>
      <c r="D192" s="107" t="s">
        <v>83</v>
      </c>
      <c r="E192" s="107" t="s">
        <v>84</v>
      </c>
      <c r="F192" s="107" t="s">
        <v>84</v>
      </c>
      <c r="G192" s="107" t="s">
        <v>84</v>
      </c>
      <c r="H192" s="107" t="s">
        <v>84</v>
      </c>
      <c r="I192" s="107" t="s">
        <v>85</v>
      </c>
      <c r="J192" s="107" t="s">
        <v>85</v>
      </c>
      <c r="K192" s="107" t="s">
        <v>85</v>
      </c>
      <c r="L192" s="107" t="s">
        <v>85</v>
      </c>
      <c r="M192" s="107" t="s">
        <v>85</v>
      </c>
      <c r="N192" s="107" t="s">
        <v>86</v>
      </c>
      <c r="O192" s="107" t="s">
        <v>86</v>
      </c>
      <c r="P192" s="107" t="s">
        <v>86</v>
      </c>
      <c r="Q192" s="107" t="s">
        <v>86</v>
      </c>
      <c r="R192" s="107" t="s">
        <v>87</v>
      </c>
      <c r="S192" s="107" t="s">
        <v>87</v>
      </c>
      <c r="T192" s="107" t="s">
        <v>87</v>
      </c>
      <c r="U192" s="107" t="s">
        <v>87</v>
      </c>
      <c r="V192" s="107" t="s">
        <v>87</v>
      </c>
      <c r="W192" s="107" t="s">
        <v>88</v>
      </c>
      <c r="X192" s="107" t="s">
        <v>88</v>
      </c>
      <c r="Y192" s="107" t="s">
        <v>88</v>
      </c>
      <c r="Z192" s="107" t="s">
        <v>88</v>
      </c>
      <c r="AA192" s="107" t="s">
        <v>89</v>
      </c>
      <c r="AB192" s="107" t="s">
        <v>89</v>
      </c>
      <c r="AC192" s="107" t="s">
        <v>89</v>
      </c>
      <c r="AD192" s="107" t="s">
        <v>89</v>
      </c>
      <c r="AE192" s="107" t="s">
        <v>90</v>
      </c>
      <c r="AF192" s="107" t="s">
        <v>90</v>
      </c>
      <c r="AG192" s="107" t="s">
        <v>90</v>
      </c>
      <c r="AH192" s="107" t="s">
        <v>90</v>
      </c>
      <c r="AI192" s="107" t="s">
        <v>90</v>
      </c>
      <c r="AJ192" s="107" t="s">
        <v>91</v>
      </c>
      <c r="AK192" s="107" t="s">
        <v>91</v>
      </c>
      <c r="AL192" s="107" t="s">
        <v>91</v>
      </c>
      <c r="AM192" s="107" t="s">
        <v>91</v>
      </c>
      <c r="AN192" s="107" t="s">
        <v>92</v>
      </c>
      <c r="AO192" s="107" t="s">
        <v>92</v>
      </c>
      <c r="AP192" s="107" t="s">
        <v>92</v>
      </c>
      <c r="AQ192" s="107" t="s">
        <v>92</v>
      </c>
      <c r="AR192" s="107" t="s">
        <v>93</v>
      </c>
      <c r="AS192" s="107" t="s">
        <v>93</v>
      </c>
      <c r="AT192" s="107" t="s">
        <v>93</v>
      </c>
      <c r="AU192" s="107" t="s">
        <v>93</v>
      </c>
      <c r="AV192" s="107" t="s">
        <v>93</v>
      </c>
      <c r="AW192" s="107" t="s">
        <v>94</v>
      </c>
      <c r="AX192" s="107" t="s">
        <v>94</v>
      </c>
      <c r="AY192" s="107" t="s">
        <v>94</v>
      </c>
      <c r="AZ192" s="107" t="s">
        <v>94</v>
      </c>
      <c r="BA192" s="107" t="s">
        <v>95</v>
      </c>
      <c r="BB192" s="107" t="s">
        <v>95</v>
      </c>
      <c r="BC192" s="107" t="s">
        <v>95</v>
      </c>
      <c r="BD192" s="107" t="s">
        <v>95</v>
      </c>
      <c r="BE192" s="107" t="s">
        <v>96</v>
      </c>
      <c r="BF192" s="107" t="s">
        <v>96</v>
      </c>
      <c r="BG192" s="107" t="s">
        <v>96</v>
      </c>
      <c r="BH192" s="107" t="s">
        <v>96</v>
      </c>
      <c r="BI192" s="107" t="s">
        <v>96</v>
      </c>
      <c r="BJ192" s="107" t="s">
        <v>97</v>
      </c>
      <c r="BK192" s="107" t="s">
        <v>97</v>
      </c>
      <c r="BL192" s="107" t="s">
        <v>97</v>
      </c>
      <c r="BM192" s="107" t="s">
        <v>97</v>
      </c>
      <c r="BN192" s="107" t="s">
        <v>98</v>
      </c>
      <c r="BO192" s="107" t="s">
        <v>98</v>
      </c>
      <c r="BP192" s="107" t="s">
        <v>98</v>
      </c>
      <c r="BQ192" s="107" t="s">
        <v>98</v>
      </c>
      <c r="BR192" s="107" t="s">
        <v>98</v>
      </c>
      <c r="BS192" s="107" t="s">
        <v>99</v>
      </c>
      <c r="BT192" s="107" t="s">
        <v>99</v>
      </c>
      <c r="BU192" s="107" t="s">
        <v>99</v>
      </c>
      <c r="BV192" s="107" t="s">
        <v>99</v>
      </c>
      <c r="BW192" s="107" t="s">
        <v>100</v>
      </c>
      <c r="BX192" s="107" t="s">
        <v>100</v>
      </c>
      <c r="BY192" s="107" t="s">
        <v>100</v>
      </c>
      <c r="BZ192" s="107" t="s">
        <v>100</v>
      </c>
      <c r="CA192" s="107" t="s">
        <v>101</v>
      </c>
      <c r="CB192" s="107" t="s">
        <v>101</v>
      </c>
      <c r="CC192" s="107" t="s">
        <v>101</v>
      </c>
      <c r="CD192" s="107" t="s">
        <v>101</v>
      </c>
      <c r="CE192" s="107" t="s">
        <v>101</v>
      </c>
      <c r="CF192" s="107" t="s">
        <v>102</v>
      </c>
      <c r="CG192" s="107" t="s">
        <v>102</v>
      </c>
      <c r="CH192" s="107" t="s">
        <v>102</v>
      </c>
      <c r="CI192" s="107" t="s">
        <v>102</v>
      </c>
      <c r="CJ192" s="107" t="s">
        <v>103</v>
      </c>
      <c r="CK192" s="107" t="s">
        <v>103</v>
      </c>
      <c r="CL192" s="107" t="s">
        <v>103</v>
      </c>
      <c r="CM192" s="107" t="s">
        <v>103</v>
      </c>
      <c r="CN192" s="107" t="s">
        <v>104</v>
      </c>
      <c r="CO192" s="107" t="s">
        <v>104</v>
      </c>
      <c r="CP192" s="107" t="s">
        <v>104</v>
      </c>
      <c r="CQ192" s="107" t="s">
        <v>104</v>
      </c>
      <c r="CR192" s="107" t="s">
        <v>105</v>
      </c>
      <c r="CS192" s="107" t="s">
        <v>105</v>
      </c>
      <c r="CT192" s="107" t="s">
        <v>105</v>
      </c>
      <c r="CU192" s="107" t="s">
        <v>105</v>
      </c>
      <c r="CV192" s="107" t="s">
        <v>105</v>
      </c>
      <c r="CW192" s="107" t="s">
        <v>106</v>
      </c>
      <c r="CX192" s="107" t="s">
        <v>106</v>
      </c>
      <c r="CY192" s="107" t="s">
        <v>106</v>
      </c>
      <c r="CZ192" s="107" t="s">
        <v>106</v>
      </c>
      <c r="DA192" s="107" t="s">
        <v>107</v>
      </c>
      <c r="DB192" s="107" t="s">
        <v>107</v>
      </c>
      <c r="DC192" s="107" t="s">
        <v>107</v>
      </c>
      <c r="DD192" s="107" t="s">
        <v>107</v>
      </c>
      <c r="DE192" s="107" t="s">
        <v>108</v>
      </c>
      <c r="DF192" s="107" t="s">
        <v>108</v>
      </c>
      <c r="DG192" s="107" t="s">
        <v>108</v>
      </c>
      <c r="DH192" s="107" t="s">
        <v>108</v>
      </c>
      <c r="DI192" s="107" t="s">
        <v>108</v>
      </c>
      <c r="DJ192" s="107" t="s">
        <v>109</v>
      </c>
      <c r="DK192" s="107" t="s">
        <v>109</v>
      </c>
      <c r="DL192" s="107" t="s">
        <v>109</v>
      </c>
      <c r="DM192" s="107" t="s">
        <v>109</v>
      </c>
      <c r="DN192" s="107" t="s">
        <v>110</v>
      </c>
      <c r="DO192" s="107" t="s">
        <v>110</v>
      </c>
      <c r="DP192" s="107" t="s">
        <v>110</v>
      </c>
      <c r="DQ192" s="107" t="s">
        <v>110</v>
      </c>
      <c r="DR192" s="107" t="s">
        <v>110</v>
      </c>
      <c r="DS192" s="107" t="s">
        <v>111</v>
      </c>
      <c r="DT192" s="107" t="s">
        <v>111</v>
      </c>
      <c r="DU192" s="107" t="s">
        <v>111</v>
      </c>
      <c r="DV192" s="107" t="s">
        <v>111</v>
      </c>
      <c r="DW192" s="107" t="s">
        <v>112</v>
      </c>
      <c r="DX192" s="107" t="s">
        <v>112</v>
      </c>
      <c r="DY192" s="107" t="s">
        <v>112</v>
      </c>
      <c r="DZ192" s="107" t="s">
        <v>112</v>
      </c>
      <c r="EA192" s="107" t="s">
        <v>113</v>
      </c>
      <c r="EB192" s="107" t="s">
        <v>113</v>
      </c>
    </row>
    <row r="193" spans="1:132" x14ac:dyDescent="0.35">
      <c r="A193" s="108"/>
      <c r="B193" s="105" t="s">
        <v>114</v>
      </c>
      <c r="C193" s="109">
        <v>63.714285714285715</v>
      </c>
      <c r="D193" s="109">
        <v>62.285714285714285</v>
      </c>
      <c r="E193" s="109">
        <v>60.714285714285715</v>
      </c>
      <c r="F193" s="109">
        <v>60.428571428571431</v>
      </c>
      <c r="G193" s="109">
        <v>56.571428571428569</v>
      </c>
      <c r="H193" s="109">
        <v>52.714285714285715</v>
      </c>
      <c r="I193" s="109">
        <v>49.571428571428569</v>
      </c>
      <c r="J193" s="109">
        <v>46.571428571428569</v>
      </c>
      <c r="K193" s="109">
        <v>42.142857142857146</v>
      </c>
      <c r="L193" s="109">
        <v>39.857142857142854</v>
      </c>
      <c r="M193" s="109">
        <v>40.571428571428569</v>
      </c>
      <c r="N193" s="109">
        <v>37.285714285714285</v>
      </c>
      <c r="O193" s="109">
        <v>35.285714285714285</v>
      </c>
      <c r="P193" s="109">
        <v>32.571428571428569</v>
      </c>
      <c r="Q193" s="109">
        <v>29.142857142857142</v>
      </c>
      <c r="R193" s="109">
        <v>28</v>
      </c>
      <c r="S193" s="109">
        <v>27.285714285714285</v>
      </c>
      <c r="T193" s="109">
        <v>26.714285714285715</v>
      </c>
      <c r="U193" s="109">
        <v>25.571428571428573</v>
      </c>
      <c r="V193" s="109">
        <v>24</v>
      </c>
      <c r="W193" s="109">
        <v>24.857142857142858</v>
      </c>
      <c r="X193" s="109">
        <v>24.857142857142858</v>
      </c>
      <c r="Y193" s="109">
        <v>23.714285714285715</v>
      </c>
      <c r="Z193" s="109">
        <v>25</v>
      </c>
      <c r="AA193" s="109">
        <v>27.428571428571427</v>
      </c>
      <c r="AB193" s="109">
        <v>27</v>
      </c>
      <c r="AC193" s="109">
        <v>27.714285714285715</v>
      </c>
      <c r="AD193" s="109">
        <v>29</v>
      </c>
      <c r="AE193" s="109">
        <v>30</v>
      </c>
      <c r="AF193" s="109">
        <v>30</v>
      </c>
      <c r="AG193" s="109">
        <v>30</v>
      </c>
      <c r="AH193" s="109">
        <v>30.571428571428573</v>
      </c>
      <c r="AI193" s="109">
        <v>31</v>
      </c>
      <c r="AJ193" s="109">
        <v>31.571428571428573</v>
      </c>
      <c r="AK193" s="109">
        <v>32.857142857142854</v>
      </c>
      <c r="AL193" s="109">
        <v>35</v>
      </c>
      <c r="AM193" s="109">
        <v>36.857142857142854</v>
      </c>
      <c r="AN193" s="109">
        <v>38.714285714285715</v>
      </c>
      <c r="AO193" s="109">
        <v>40.428571428571431</v>
      </c>
      <c r="AP193" s="109">
        <v>41.714285714285715</v>
      </c>
      <c r="AQ193" s="109">
        <v>43.285714285714285</v>
      </c>
      <c r="AR193" s="109">
        <v>46.714285714285715</v>
      </c>
      <c r="AS193" s="109">
        <v>48.714285714285715</v>
      </c>
      <c r="AT193" s="109">
        <v>50.857142857142854</v>
      </c>
      <c r="AU193" s="109">
        <v>53.571428571428569</v>
      </c>
      <c r="AV193" s="109">
        <v>58.285714285714285</v>
      </c>
      <c r="AW193" s="109">
        <v>61.714285714285715</v>
      </c>
      <c r="AX193" s="109">
        <v>68.714285714285708</v>
      </c>
      <c r="AY193" s="109">
        <v>75.857142857142861</v>
      </c>
      <c r="AZ193" s="109">
        <v>79.571428571428569</v>
      </c>
      <c r="BA193" s="109">
        <v>81</v>
      </c>
      <c r="BB193" s="109">
        <v>82</v>
      </c>
      <c r="BC193" s="109">
        <v>80.571428571428569</v>
      </c>
      <c r="BD193" s="109">
        <v>79.571428571428569</v>
      </c>
      <c r="BE193" s="109">
        <v>79</v>
      </c>
      <c r="BF193" s="109">
        <v>80.714285714285708</v>
      </c>
      <c r="BG193" s="109">
        <v>81.428571428571431</v>
      </c>
      <c r="BH193" s="109">
        <v>80.285714285714292</v>
      </c>
      <c r="BI193" s="109">
        <v>82</v>
      </c>
      <c r="BJ193" s="109">
        <v>82</v>
      </c>
      <c r="BK193" s="109">
        <v>79.571428571428569</v>
      </c>
      <c r="BL193" s="109">
        <v>77</v>
      </c>
      <c r="BM193" s="109">
        <v>75</v>
      </c>
      <c r="BN193" s="109">
        <v>72.285714285714292</v>
      </c>
      <c r="BO193" s="109">
        <v>71</v>
      </c>
      <c r="BP193" s="109">
        <v>69.142857142857139</v>
      </c>
      <c r="BQ193" s="109">
        <v>65.571428571428569</v>
      </c>
      <c r="BR193" s="109">
        <v>64.142857142857139</v>
      </c>
      <c r="BS193" s="109">
        <v>62.142857142857146</v>
      </c>
      <c r="BT193" s="109">
        <v>59.428571428571431</v>
      </c>
      <c r="BU193" s="109">
        <v>57.571428571428569</v>
      </c>
      <c r="BV193" s="109">
        <v>56.428571428571431</v>
      </c>
      <c r="BW193" s="109">
        <v>56</v>
      </c>
      <c r="BX193" s="109">
        <v>56.714285714285715</v>
      </c>
      <c r="BY193" s="109">
        <v>59</v>
      </c>
      <c r="BZ193" s="109">
        <v>61.428571428571431</v>
      </c>
      <c r="CA193" s="109">
        <v>62</v>
      </c>
      <c r="CB193" s="109">
        <v>62.428571428571431</v>
      </c>
      <c r="CC193" s="109">
        <v>64.285714285714292</v>
      </c>
      <c r="CD193" s="109">
        <v>65</v>
      </c>
      <c r="CE193" s="109">
        <v>65</v>
      </c>
      <c r="CF193" s="109">
        <v>66.714285714285708</v>
      </c>
      <c r="CG193" s="109">
        <v>68</v>
      </c>
      <c r="CH193" s="109">
        <v>69.285714285714292</v>
      </c>
      <c r="CI193" s="109">
        <v>70.714285714285708</v>
      </c>
      <c r="CJ193" s="109">
        <v>72.571428571428569</v>
      </c>
      <c r="CK193" s="109">
        <v>74.285714285714292</v>
      </c>
      <c r="CL193" s="109">
        <v>75</v>
      </c>
      <c r="CM193" s="109">
        <v>76</v>
      </c>
      <c r="CN193" s="109">
        <v>76.142857142857139</v>
      </c>
      <c r="CO193" s="109">
        <v>77</v>
      </c>
      <c r="CP193" s="109">
        <v>77.857142857142861</v>
      </c>
      <c r="CQ193" s="109">
        <v>79.571428571428569</v>
      </c>
      <c r="CR193" s="109">
        <v>81.714285714285708</v>
      </c>
      <c r="CS193" s="109">
        <v>83</v>
      </c>
      <c r="CT193" s="109">
        <v>83.571428571428569</v>
      </c>
      <c r="CU193" s="109">
        <v>84.857142857142861</v>
      </c>
      <c r="CV193" s="109">
        <v>86.714285714285708</v>
      </c>
      <c r="CW193" s="109">
        <v>89.285714285714292</v>
      </c>
      <c r="CX193" s="109">
        <v>92.428571428571431</v>
      </c>
      <c r="CY193" s="109">
        <v>95.857142857142861</v>
      </c>
      <c r="CZ193" s="109">
        <v>98.142857142857139</v>
      </c>
      <c r="DA193" s="109">
        <v>100</v>
      </c>
      <c r="DB193" s="109">
        <v>99.285714285714292</v>
      </c>
      <c r="DC193" s="109">
        <v>99.428571428571431</v>
      </c>
      <c r="DD193" s="109">
        <v>101</v>
      </c>
      <c r="DE193" s="109">
        <v>100.14285714285714</v>
      </c>
      <c r="DF193" s="109">
        <v>97.142857142857139</v>
      </c>
      <c r="DG193" s="109">
        <v>96.285714285714292</v>
      </c>
      <c r="DH193" s="109">
        <v>96.285714285714292</v>
      </c>
      <c r="DI193" s="109">
        <v>94.714285714285708</v>
      </c>
      <c r="DJ193" s="109">
        <v>94.142857142857139</v>
      </c>
      <c r="DK193" s="109">
        <v>94.142857142857139</v>
      </c>
      <c r="DL193" s="109">
        <v>96.428571428571431</v>
      </c>
      <c r="DM193" s="109">
        <v>96</v>
      </c>
      <c r="DN193" s="109">
        <v>94.857142857142861</v>
      </c>
      <c r="DO193" s="109">
        <v>95.857142857142861</v>
      </c>
      <c r="DP193" s="109">
        <v>97</v>
      </c>
      <c r="DQ193" s="109">
        <v>103.42857142857143</v>
      </c>
      <c r="DR193" s="109">
        <v>107.71428571428571</v>
      </c>
      <c r="DS193" s="109">
        <v>108</v>
      </c>
      <c r="DT193" s="109">
        <v>108.71428571428571</v>
      </c>
      <c r="DU193" s="109">
        <v>108.85714285714286</v>
      </c>
      <c r="DV193" s="109">
        <v>110.28571428571429</v>
      </c>
      <c r="DW193" s="109">
        <v>110.57142857142857</v>
      </c>
      <c r="DX193" s="109">
        <v>108.57142857142857</v>
      </c>
      <c r="DY193" s="109">
        <v>107.57142857142857</v>
      </c>
      <c r="DZ193" s="109">
        <v>106.85714285714286</v>
      </c>
      <c r="EA193" s="109">
        <v>105.28571428571429</v>
      </c>
      <c r="EB193" s="109">
        <v>103.14285714285714</v>
      </c>
    </row>
    <row r="194" spans="1:132" ht="50" x14ac:dyDescent="0.35">
      <c r="A194" s="108" t="s">
        <v>115</v>
      </c>
      <c r="B194" s="109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  <c r="CS194" s="105"/>
      <c r="CT194" s="105"/>
      <c r="CU194" s="105"/>
      <c r="CV194" s="105"/>
      <c r="CW194" s="105"/>
      <c r="CX194" s="105"/>
      <c r="CY194" s="105"/>
      <c r="CZ194" s="105"/>
      <c r="DA194" s="105"/>
      <c r="DB194" s="105"/>
      <c r="DC194" s="105"/>
      <c r="DD194" s="105"/>
      <c r="DE194" s="105"/>
      <c r="DF194" s="105"/>
      <c r="DG194" s="105"/>
      <c r="DH194" s="105"/>
      <c r="DI194" s="105"/>
      <c r="DJ194" s="105"/>
      <c r="DK194" s="105"/>
      <c r="DL194" s="105"/>
      <c r="DM194" s="105"/>
      <c r="DN194" s="105"/>
      <c r="DO194" s="105"/>
      <c r="DP194" s="105"/>
      <c r="DQ194" s="105"/>
      <c r="DR194" s="105"/>
      <c r="DS194" s="105"/>
      <c r="DT194" s="105"/>
      <c r="DU194" s="105"/>
      <c r="DV194" s="105"/>
      <c r="DW194" s="105"/>
      <c r="DX194" s="105"/>
      <c r="DY194" s="105"/>
      <c r="DZ194" s="105"/>
      <c r="EA194" s="105"/>
      <c r="EB194" s="105"/>
    </row>
    <row r="195" spans="1:132" x14ac:dyDescent="0.35">
      <c r="A195" s="110" t="s">
        <v>116</v>
      </c>
      <c r="B195" s="123"/>
      <c r="C195" s="111">
        <v>0</v>
      </c>
      <c r="D195" s="111">
        <v>0</v>
      </c>
      <c r="E195" s="111">
        <v>0</v>
      </c>
      <c r="F195" s="111">
        <v>0</v>
      </c>
      <c r="G195" s="111">
        <v>0</v>
      </c>
      <c r="H195" s="111">
        <v>0</v>
      </c>
      <c r="I195" s="111">
        <v>0</v>
      </c>
      <c r="J195" s="111">
        <v>0</v>
      </c>
      <c r="K195" s="111">
        <v>0</v>
      </c>
      <c r="L195" s="111">
        <v>0</v>
      </c>
      <c r="M195" s="111">
        <v>0</v>
      </c>
      <c r="N195" s="111">
        <v>0</v>
      </c>
      <c r="O195" s="111">
        <v>0</v>
      </c>
      <c r="P195" s="111">
        <v>0</v>
      </c>
      <c r="Q195" s="111">
        <v>0</v>
      </c>
      <c r="R195" s="111">
        <v>0</v>
      </c>
      <c r="S195" s="111">
        <v>0</v>
      </c>
      <c r="T195" s="111">
        <v>0</v>
      </c>
      <c r="U195" s="111">
        <v>0</v>
      </c>
      <c r="V195" s="111">
        <v>0</v>
      </c>
      <c r="W195" s="111">
        <v>0</v>
      </c>
      <c r="X195" s="111">
        <v>0</v>
      </c>
      <c r="Y195" s="111">
        <v>0</v>
      </c>
      <c r="Z195" s="111">
        <v>0</v>
      </c>
      <c r="AA195" s="111">
        <v>0</v>
      </c>
      <c r="AB195" s="111">
        <v>0</v>
      </c>
      <c r="AC195" s="111">
        <v>0</v>
      </c>
      <c r="AD195" s="111">
        <v>0</v>
      </c>
      <c r="AE195" s="111">
        <v>0</v>
      </c>
      <c r="AF195" s="111">
        <v>0</v>
      </c>
      <c r="AG195" s="111">
        <v>0</v>
      </c>
      <c r="AH195" s="111">
        <v>0</v>
      </c>
      <c r="AI195" s="111">
        <v>0</v>
      </c>
      <c r="AJ195" s="111">
        <v>0</v>
      </c>
      <c r="AK195" s="111">
        <v>0</v>
      </c>
      <c r="AL195" s="111">
        <v>0</v>
      </c>
      <c r="AM195" s="111">
        <v>0</v>
      </c>
      <c r="AN195" s="111">
        <v>0</v>
      </c>
      <c r="AO195" s="111">
        <v>0</v>
      </c>
      <c r="AP195" s="111">
        <v>0</v>
      </c>
      <c r="AQ195" s="111">
        <v>0</v>
      </c>
      <c r="AR195" s="111">
        <v>0</v>
      </c>
      <c r="AS195" s="111">
        <v>0</v>
      </c>
      <c r="AT195" s="111">
        <v>0</v>
      </c>
      <c r="AU195" s="111">
        <v>0</v>
      </c>
      <c r="AV195" s="111">
        <v>0</v>
      </c>
      <c r="AW195" s="111">
        <v>0</v>
      </c>
      <c r="AX195" s="111">
        <v>0</v>
      </c>
      <c r="AY195" s="111">
        <v>0</v>
      </c>
      <c r="AZ195" s="111">
        <v>0</v>
      </c>
      <c r="BA195" s="111">
        <v>0</v>
      </c>
      <c r="BB195" s="111">
        <v>0</v>
      </c>
      <c r="BC195" s="111">
        <v>0</v>
      </c>
      <c r="BD195" s="111">
        <v>0</v>
      </c>
      <c r="BE195" s="111">
        <v>0</v>
      </c>
      <c r="BF195" s="111">
        <v>0</v>
      </c>
      <c r="BG195" s="111">
        <v>0</v>
      </c>
      <c r="BH195" s="111">
        <v>0</v>
      </c>
      <c r="BI195" s="111">
        <v>0</v>
      </c>
      <c r="BJ195" s="111">
        <v>0</v>
      </c>
      <c r="BK195" s="111">
        <v>0</v>
      </c>
      <c r="BL195" s="111">
        <v>0</v>
      </c>
      <c r="BM195" s="111">
        <v>0</v>
      </c>
      <c r="BN195" s="111">
        <v>0</v>
      </c>
      <c r="BO195" s="111">
        <v>0</v>
      </c>
      <c r="BP195" s="111">
        <v>0</v>
      </c>
      <c r="BQ195" s="111">
        <v>0</v>
      </c>
      <c r="BR195" s="111">
        <v>0</v>
      </c>
      <c r="BS195" s="111">
        <v>0</v>
      </c>
      <c r="BT195" s="111">
        <v>0</v>
      </c>
      <c r="BU195" s="111">
        <v>0</v>
      </c>
      <c r="BV195" s="111">
        <v>0</v>
      </c>
      <c r="BW195" s="111">
        <v>0</v>
      </c>
      <c r="BX195" s="111">
        <v>0</v>
      </c>
      <c r="BY195" s="111">
        <v>0</v>
      </c>
      <c r="BZ195" s="111">
        <v>0</v>
      </c>
      <c r="CA195" s="111">
        <v>0</v>
      </c>
      <c r="CB195" s="111">
        <v>0</v>
      </c>
      <c r="CC195" s="111">
        <v>0</v>
      </c>
      <c r="CD195" s="111">
        <v>0</v>
      </c>
      <c r="CE195" s="111">
        <v>0</v>
      </c>
      <c r="CF195" s="111">
        <v>0</v>
      </c>
      <c r="CG195" s="111">
        <v>0</v>
      </c>
      <c r="CH195" s="111">
        <v>0</v>
      </c>
      <c r="CI195" s="111">
        <v>0</v>
      </c>
      <c r="CJ195" s="111">
        <v>0</v>
      </c>
      <c r="CK195" s="111">
        <v>0</v>
      </c>
      <c r="CL195" s="111">
        <v>0</v>
      </c>
      <c r="CM195" s="111">
        <v>0</v>
      </c>
      <c r="CN195" s="111">
        <v>0</v>
      </c>
      <c r="CO195" s="111">
        <v>0</v>
      </c>
      <c r="CP195" s="111">
        <v>0</v>
      </c>
      <c r="CQ195" s="111">
        <v>0</v>
      </c>
      <c r="CR195" s="111">
        <v>0</v>
      </c>
      <c r="CS195" s="111">
        <v>0</v>
      </c>
      <c r="CT195" s="111">
        <v>0</v>
      </c>
      <c r="CU195" s="111">
        <v>0</v>
      </c>
      <c r="CV195" s="111">
        <v>0</v>
      </c>
      <c r="CW195" s="111">
        <v>0</v>
      </c>
      <c r="CX195" s="111">
        <v>0</v>
      </c>
      <c r="CY195" s="111">
        <v>0</v>
      </c>
      <c r="CZ195" s="111">
        <v>0</v>
      </c>
      <c r="DA195" s="111">
        <v>0</v>
      </c>
      <c r="DB195" s="111">
        <v>0</v>
      </c>
      <c r="DC195" s="111">
        <v>0</v>
      </c>
      <c r="DD195" s="111">
        <v>0</v>
      </c>
      <c r="DE195" s="111">
        <v>0</v>
      </c>
      <c r="DF195" s="111">
        <v>0</v>
      </c>
      <c r="DG195" s="111">
        <v>0</v>
      </c>
      <c r="DH195" s="111">
        <v>0</v>
      </c>
      <c r="DI195" s="111">
        <v>0</v>
      </c>
      <c r="DJ195" s="111">
        <v>0</v>
      </c>
      <c r="DK195" s="111">
        <v>0</v>
      </c>
      <c r="DL195" s="111">
        <v>0</v>
      </c>
      <c r="DM195" s="111">
        <v>0</v>
      </c>
      <c r="DN195" s="111">
        <v>0</v>
      </c>
      <c r="DO195" s="111">
        <v>0</v>
      </c>
      <c r="DP195" s="111">
        <v>0</v>
      </c>
      <c r="DQ195" s="111">
        <v>0</v>
      </c>
      <c r="DR195" s="111">
        <v>0</v>
      </c>
      <c r="DS195" s="111">
        <v>0</v>
      </c>
      <c r="DT195" s="111">
        <v>0</v>
      </c>
      <c r="DU195" s="111">
        <v>0</v>
      </c>
      <c r="DV195" s="111">
        <v>0</v>
      </c>
      <c r="DW195" s="111">
        <v>0</v>
      </c>
      <c r="DX195" s="111">
        <v>0</v>
      </c>
      <c r="DY195" s="111">
        <v>0</v>
      </c>
      <c r="DZ195" s="111">
        <v>0</v>
      </c>
      <c r="EA195" s="111">
        <v>0</v>
      </c>
      <c r="EB195" s="111">
        <v>0</v>
      </c>
    </row>
    <row r="196" spans="1:132" x14ac:dyDescent="0.35">
      <c r="A196" s="110" t="s">
        <v>117</v>
      </c>
      <c r="B196" s="123"/>
      <c r="C196" s="111">
        <v>0</v>
      </c>
      <c r="D196" s="111">
        <v>0</v>
      </c>
      <c r="E196" s="111">
        <v>0</v>
      </c>
      <c r="F196" s="111">
        <v>0</v>
      </c>
      <c r="G196" s="111">
        <v>0</v>
      </c>
      <c r="H196" s="111">
        <v>0</v>
      </c>
      <c r="I196" s="111">
        <v>0</v>
      </c>
      <c r="J196" s="111">
        <v>0</v>
      </c>
      <c r="K196" s="111">
        <v>0</v>
      </c>
      <c r="L196" s="111">
        <v>0</v>
      </c>
      <c r="M196" s="111">
        <v>0</v>
      </c>
      <c r="N196" s="111">
        <v>0</v>
      </c>
      <c r="O196" s="111">
        <v>0</v>
      </c>
      <c r="P196" s="111">
        <v>0</v>
      </c>
      <c r="Q196" s="111">
        <v>0</v>
      </c>
      <c r="R196" s="111">
        <v>0</v>
      </c>
      <c r="S196" s="111">
        <v>0</v>
      </c>
      <c r="T196" s="111">
        <v>0</v>
      </c>
      <c r="U196" s="111">
        <v>0</v>
      </c>
      <c r="V196" s="111">
        <v>0</v>
      </c>
      <c r="W196" s="111">
        <v>0</v>
      </c>
      <c r="X196" s="111">
        <v>0</v>
      </c>
      <c r="Y196" s="111">
        <v>0</v>
      </c>
      <c r="Z196" s="111">
        <v>0</v>
      </c>
      <c r="AA196" s="111">
        <v>0</v>
      </c>
      <c r="AB196" s="111">
        <v>0</v>
      </c>
      <c r="AC196" s="111">
        <v>0</v>
      </c>
      <c r="AD196" s="111">
        <v>0</v>
      </c>
      <c r="AE196" s="111">
        <v>0</v>
      </c>
      <c r="AF196" s="111">
        <v>0</v>
      </c>
      <c r="AG196" s="111">
        <v>0</v>
      </c>
      <c r="AH196" s="111">
        <v>0</v>
      </c>
      <c r="AI196" s="111">
        <v>0</v>
      </c>
      <c r="AJ196" s="111">
        <v>0</v>
      </c>
      <c r="AK196" s="111">
        <v>0</v>
      </c>
      <c r="AL196" s="111">
        <v>0</v>
      </c>
      <c r="AM196" s="111">
        <v>0</v>
      </c>
      <c r="AN196" s="111">
        <v>0</v>
      </c>
      <c r="AO196" s="111">
        <v>0</v>
      </c>
      <c r="AP196" s="111">
        <v>0</v>
      </c>
      <c r="AQ196" s="111">
        <v>0</v>
      </c>
      <c r="AR196" s="111">
        <v>0</v>
      </c>
      <c r="AS196" s="111">
        <v>0</v>
      </c>
      <c r="AT196" s="111">
        <v>0</v>
      </c>
      <c r="AU196" s="111">
        <v>0</v>
      </c>
      <c r="AV196" s="111">
        <v>0</v>
      </c>
      <c r="AW196" s="111">
        <v>0</v>
      </c>
      <c r="AX196" s="111">
        <v>0</v>
      </c>
      <c r="AY196" s="111">
        <v>0</v>
      </c>
      <c r="AZ196" s="111">
        <v>0</v>
      </c>
      <c r="BA196" s="111">
        <v>0</v>
      </c>
      <c r="BB196" s="111">
        <v>0</v>
      </c>
      <c r="BC196" s="111">
        <v>0</v>
      </c>
      <c r="BD196" s="111">
        <v>0</v>
      </c>
      <c r="BE196" s="111">
        <v>0</v>
      </c>
      <c r="BF196" s="111">
        <v>0</v>
      </c>
      <c r="BG196" s="111">
        <v>0</v>
      </c>
      <c r="BH196" s="111">
        <v>0</v>
      </c>
      <c r="BI196" s="111">
        <v>0</v>
      </c>
      <c r="BJ196" s="111">
        <v>0</v>
      </c>
      <c r="BK196" s="111">
        <v>0</v>
      </c>
      <c r="BL196" s="111">
        <v>0</v>
      </c>
      <c r="BM196" s="111">
        <v>0</v>
      </c>
      <c r="BN196" s="111">
        <v>0</v>
      </c>
      <c r="BO196" s="111">
        <v>0</v>
      </c>
      <c r="BP196" s="111">
        <v>0</v>
      </c>
      <c r="BQ196" s="111">
        <v>0</v>
      </c>
      <c r="BR196" s="111">
        <v>0</v>
      </c>
      <c r="BS196" s="111">
        <v>0</v>
      </c>
      <c r="BT196" s="111">
        <v>0</v>
      </c>
      <c r="BU196" s="111">
        <v>0</v>
      </c>
      <c r="BV196" s="111">
        <v>0</v>
      </c>
      <c r="BW196" s="111">
        <v>0</v>
      </c>
      <c r="BX196" s="111">
        <v>0</v>
      </c>
      <c r="BY196" s="111">
        <v>0</v>
      </c>
      <c r="BZ196" s="111">
        <v>0</v>
      </c>
      <c r="CA196" s="111">
        <v>0</v>
      </c>
      <c r="CB196" s="111">
        <v>0</v>
      </c>
      <c r="CC196" s="111">
        <v>0</v>
      </c>
      <c r="CD196" s="111">
        <v>0</v>
      </c>
      <c r="CE196" s="111">
        <v>0</v>
      </c>
      <c r="CF196" s="111">
        <v>0</v>
      </c>
      <c r="CG196" s="111">
        <v>0</v>
      </c>
      <c r="CH196" s="111">
        <v>0</v>
      </c>
      <c r="CI196" s="111">
        <v>0</v>
      </c>
      <c r="CJ196" s="111">
        <v>0</v>
      </c>
      <c r="CK196" s="111">
        <v>0</v>
      </c>
      <c r="CL196" s="111">
        <v>0</v>
      </c>
      <c r="CM196" s="111">
        <v>0</v>
      </c>
      <c r="CN196" s="111">
        <v>0</v>
      </c>
      <c r="CO196" s="111">
        <v>0</v>
      </c>
      <c r="CP196" s="111">
        <v>0</v>
      </c>
      <c r="CQ196" s="111">
        <v>0</v>
      </c>
      <c r="CR196" s="111">
        <v>0</v>
      </c>
      <c r="CS196" s="111">
        <v>0</v>
      </c>
      <c r="CT196" s="111">
        <v>0</v>
      </c>
      <c r="CU196" s="111">
        <v>0</v>
      </c>
      <c r="CV196" s="111">
        <v>0</v>
      </c>
      <c r="CW196" s="111">
        <v>0</v>
      </c>
      <c r="CX196" s="111">
        <v>0</v>
      </c>
      <c r="CY196" s="111">
        <v>0</v>
      </c>
      <c r="CZ196" s="111">
        <v>0</v>
      </c>
      <c r="DA196" s="111">
        <v>0</v>
      </c>
      <c r="DB196" s="111">
        <v>0</v>
      </c>
      <c r="DC196" s="111">
        <v>0</v>
      </c>
      <c r="DD196" s="111">
        <v>0</v>
      </c>
      <c r="DE196" s="111">
        <v>0</v>
      </c>
      <c r="DF196" s="111">
        <v>0</v>
      </c>
      <c r="DG196" s="111">
        <v>0</v>
      </c>
      <c r="DH196" s="111">
        <v>0</v>
      </c>
      <c r="DI196" s="111">
        <v>0</v>
      </c>
      <c r="DJ196" s="111">
        <v>0</v>
      </c>
      <c r="DK196" s="111">
        <v>0</v>
      </c>
      <c r="DL196" s="111">
        <v>0</v>
      </c>
      <c r="DM196" s="111">
        <v>0</v>
      </c>
      <c r="DN196" s="111">
        <v>0</v>
      </c>
      <c r="DO196" s="111">
        <v>0</v>
      </c>
      <c r="DP196" s="111">
        <v>0</v>
      </c>
      <c r="DQ196" s="111">
        <v>0</v>
      </c>
      <c r="DR196" s="111">
        <v>0</v>
      </c>
      <c r="DS196" s="111">
        <v>0</v>
      </c>
      <c r="DT196" s="111">
        <v>0</v>
      </c>
      <c r="DU196" s="111">
        <v>0</v>
      </c>
      <c r="DV196" s="111">
        <v>0</v>
      </c>
      <c r="DW196" s="111">
        <v>0</v>
      </c>
      <c r="DX196" s="111">
        <v>0</v>
      </c>
      <c r="DY196" s="111">
        <v>0</v>
      </c>
      <c r="DZ196" s="111">
        <v>0</v>
      </c>
      <c r="EA196" s="111">
        <v>0</v>
      </c>
      <c r="EB196" s="111">
        <v>0</v>
      </c>
    </row>
    <row r="197" spans="1:132" x14ac:dyDescent="0.35">
      <c r="A197" s="110" t="s">
        <v>118</v>
      </c>
      <c r="B197" s="123"/>
      <c r="C197" s="111">
        <v>803.49865710788004</v>
      </c>
      <c r="D197" s="111">
        <v>798.97445295749776</v>
      </c>
      <c r="E197" s="111">
        <v>793.99782839207739</v>
      </c>
      <c r="F197" s="111">
        <v>793.0929875620011</v>
      </c>
      <c r="G197" s="111">
        <v>780.877636355969</v>
      </c>
      <c r="H197" s="111">
        <v>768.66228514993702</v>
      </c>
      <c r="I197" s="111">
        <v>758.70903601909629</v>
      </c>
      <c r="J197" s="111">
        <v>749.20820730329365</v>
      </c>
      <c r="K197" s="111">
        <v>735.18317443710862</v>
      </c>
      <c r="L197" s="111">
        <v>727.94444779649723</v>
      </c>
      <c r="M197" s="111">
        <v>730.20654987168825</v>
      </c>
      <c r="N197" s="111">
        <v>719.8008803258092</v>
      </c>
      <c r="O197" s="111">
        <v>713.46699451527411</v>
      </c>
      <c r="P197" s="111">
        <v>704.87100662954788</v>
      </c>
      <c r="Q197" s="111">
        <v>694.01291666863051</v>
      </c>
      <c r="R197" s="111">
        <v>690.39355334832487</v>
      </c>
      <c r="S197" s="111">
        <v>688.13145127313373</v>
      </c>
      <c r="T197" s="111">
        <v>686.32176961298092</v>
      </c>
      <c r="U197" s="111">
        <v>682.70240629267505</v>
      </c>
      <c r="V197" s="111">
        <v>677.72578172725468</v>
      </c>
      <c r="W197" s="111">
        <v>680.44030421748403</v>
      </c>
      <c r="X197" s="111">
        <v>680.44030421748403</v>
      </c>
      <c r="Y197" s="111">
        <v>676.82094089717828</v>
      </c>
      <c r="Z197" s="111">
        <v>680.89272463252223</v>
      </c>
      <c r="AA197" s="111">
        <v>688.58387168817205</v>
      </c>
      <c r="AB197" s="111">
        <v>687.22661044305733</v>
      </c>
      <c r="AC197" s="111">
        <v>689.48871251824835</v>
      </c>
      <c r="AD197" s="111">
        <v>693.56049625359242</v>
      </c>
      <c r="AE197" s="111">
        <v>696.72743915885997</v>
      </c>
      <c r="AF197" s="111">
        <v>696.72743915885997</v>
      </c>
      <c r="AG197" s="111">
        <v>696.72743915885997</v>
      </c>
      <c r="AH197" s="111">
        <v>698.53712081901278</v>
      </c>
      <c r="AI197" s="111">
        <v>699.89438206412751</v>
      </c>
      <c r="AJ197" s="111">
        <v>910.00703648691297</v>
      </c>
      <c r="AK197" s="111">
        <v>915.28754153422585</v>
      </c>
      <c r="AL197" s="111">
        <v>924.08838327974718</v>
      </c>
      <c r="AM197" s="111">
        <v>931.7157794591991</v>
      </c>
      <c r="AN197" s="111">
        <v>939.34317563865113</v>
      </c>
      <c r="AO197" s="111">
        <v>946.38384903506812</v>
      </c>
      <c r="AP197" s="111">
        <v>951.66435408238101</v>
      </c>
      <c r="AQ197" s="111">
        <v>958.1183046957633</v>
      </c>
      <c r="AR197" s="111">
        <v>972.19965148859751</v>
      </c>
      <c r="AS197" s="111">
        <v>980.41377045108413</v>
      </c>
      <c r="AT197" s="111">
        <v>989.21461219660557</v>
      </c>
      <c r="AU197" s="111">
        <v>1000.3623450742659</v>
      </c>
      <c r="AV197" s="111">
        <v>1019.7241969144129</v>
      </c>
      <c r="AW197" s="111">
        <v>1033.8055437072471</v>
      </c>
      <c r="AX197" s="111">
        <v>1062.5549600759507</v>
      </c>
      <c r="AY197" s="111">
        <v>1091.8910992276885</v>
      </c>
      <c r="AZ197" s="111">
        <v>1107.1458915865924</v>
      </c>
      <c r="BA197" s="111">
        <v>1113.0131194169398</v>
      </c>
      <c r="BB197" s="111">
        <v>1117.1201788981832</v>
      </c>
      <c r="BC197" s="111">
        <v>1111.2529510678355</v>
      </c>
      <c r="BD197" s="111">
        <v>1107.1458915865924</v>
      </c>
      <c r="BE197" s="111">
        <v>1104.7990004544533</v>
      </c>
      <c r="BF197" s="111">
        <v>1111.8396738508704</v>
      </c>
      <c r="BG197" s="111">
        <v>1114.7732877660442</v>
      </c>
      <c r="BH197" s="111">
        <v>1110.0795055017661</v>
      </c>
      <c r="BI197" s="111">
        <v>1117.1201788981832</v>
      </c>
      <c r="BJ197" s="111">
        <v>1117.1201788981832</v>
      </c>
      <c r="BK197" s="111">
        <v>1107.1458915865924</v>
      </c>
      <c r="BL197" s="111">
        <v>1096.5848814919666</v>
      </c>
      <c r="BM197" s="111">
        <v>1088.3707625294801</v>
      </c>
      <c r="BN197" s="111">
        <v>1077.2230296518196</v>
      </c>
      <c r="BO197" s="111">
        <v>1071.9425246045066</v>
      </c>
      <c r="BP197" s="111">
        <v>1064.3151284250548</v>
      </c>
      <c r="BQ197" s="111">
        <v>1049.6470588491859</v>
      </c>
      <c r="BR197" s="111">
        <v>1043.7798310188382</v>
      </c>
      <c r="BS197" s="111">
        <v>1035.5657120563517</v>
      </c>
      <c r="BT197" s="111">
        <v>1024.4179791786912</v>
      </c>
      <c r="BU197" s="111">
        <v>1016.7905829992392</v>
      </c>
      <c r="BV197" s="111">
        <v>1012.0968007349612</v>
      </c>
      <c r="BW197" s="111">
        <v>1010.3366323858569</v>
      </c>
      <c r="BX197" s="111">
        <v>1013.2702463010306</v>
      </c>
      <c r="BY197" s="111">
        <v>1022.6578108295869</v>
      </c>
      <c r="BZ197" s="111">
        <v>1032.6320981411777</v>
      </c>
      <c r="CA197" s="111">
        <v>1034.9789892733168</v>
      </c>
      <c r="CB197" s="111">
        <v>1036.7391576224211</v>
      </c>
      <c r="CC197" s="111">
        <v>1044.3665538018729</v>
      </c>
      <c r="CD197" s="111">
        <v>1047.3001677170469</v>
      </c>
      <c r="CE197" s="111">
        <v>1047.3001677170469</v>
      </c>
      <c r="CF197" s="111">
        <v>1054.3408411134637</v>
      </c>
      <c r="CG197" s="111">
        <v>1059.6213461607767</v>
      </c>
      <c r="CH197" s="111">
        <v>1064.9018512080895</v>
      </c>
      <c r="CI197" s="111">
        <v>1070.769079038437</v>
      </c>
      <c r="CJ197" s="111">
        <v>790.28878794246543</v>
      </c>
      <c r="CK197" s="111">
        <v>795.44845358735643</v>
      </c>
      <c r="CL197" s="111">
        <v>797.59831427272763</v>
      </c>
      <c r="CM197" s="111">
        <v>800.60811923224742</v>
      </c>
      <c r="CN197" s="111">
        <v>801.03809136932148</v>
      </c>
      <c r="CO197" s="111">
        <v>803.61792419176709</v>
      </c>
      <c r="CP197" s="111">
        <v>806.19775701421258</v>
      </c>
      <c r="CQ197" s="111">
        <v>811.35742265910358</v>
      </c>
      <c r="CR197" s="111">
        <v>817.8070047152172</v>
      </c>
      <c r="CS197" s="111">
        <v>821.67675394888545</v>
      </c>
      <c r="CT197" s="111">
        <v>823.39664249718248</v>
      </c>
      <c r="CU197" s="111">
        <v>827.26639173085073</v>
      </c>
      <c r="CV197" s="111">
        <v>832.85602951281578</v>
      </c>
      <c r="CW197" s="111">
        <v>840.59552798015227</v>
      </c>
      <c r="CX197" s="111">
        <v>850.05491499578579</v>
      </c>
      <c r="CY197" s="111">
        <v>860.37424628556766</v>
      </c>
      <c r="CZ197" s="111">
        <v>867.25380047875558</v>
      </c>
      <c r="DA197" s="111">
        <v>872.84343826072086</v>
      </c>
      <c r="DB197" s="111">
        <v>870.69357757534965</v>
      </c>
      <c r="DC197" s="111">
        <v>871.12354971242382</v>
      </c>
      <c r="DD197" s="111">
        <v>875.85324322024053</v>
      </c>
      <c r="DE197" s="111">
        <v>873.27341039779503</v>
      </c>
      <c r="DF197" s="111">
        <v>864.2439955192358</v>
      </c>
      <c r="DG197" s="111">
        <v>861.66416269679041</v>
      </c>
      <c r="DH197" s="111">
        <v>861.66416269679041</v>
      </c>
      <c r="DI197" s="111">
        <v>856.93446918897371</v>
      </c>
      <c r="DJ197" s="111">
        <v>855.21458064067667</v>
      </c>
      <c r="DK197" s="111">
        <v>855.21458064067667</v>
      </c>
      <c r="DL197" s="111">
        <v>862.09413483386459</v>
      </c>
      <c r="DM197" s="111">
        <v>860.80421842264195</v>
      </c>
      <c r="DN197" s="111">
        <v>857.364441326048</v>
      </c>
      <c r="DO197" s="111">
        <v>860.37424628556766</v>
      </c>
      <c r="DP197" s="111">
        <v>863.81402338216162</v>
      </c>
      <c r="DQ197" s="111">
        <v>883.16276955050262</v>
      </c>
      <c r="DR197" s="111">
        <v>896.06193366272998</v>
      </c>
      <c r="DS197" s="111">
        <v>896.92187793687867</v>
      </c>
      <c r="DT197" s="111">
        <v>899.07173862225</v>
      </c>
      <c r="DU197" s="111">
        <v>899.50171075932406</v>
      </c>
      <c r="DV197" s="111">
        <v>903.80143213006647</v>
      </c>
      <c r="DW197" s="111">
        <v>904.66137640421493</v>
      </c>
      <c r="DX197" s="111">
        <v>898.64176648517559</v>
      </c>
      <c r="DY197" s="111">
        <v>895.63196152565592</v>
      </c>
      <c r="DZ197" s="111">
        <v>893.4821008402846</v>
      </c>
      <c r="EA197" s="111">
        <v>888.75240733246801</v>
      </c>
      <c r="EB197" s="111">
        <v>882.30282527635427</v>
      </c>
    </row>
    <row r="198" spans="1:132" x14ac:dyDescent="0.35">
      <c r="A198" s="110" t="s">
        <v>119</v>
      </c>
      <c r="B198" s="123"/>
      <c r="C198" s="111">
        <v>1526.4172196633938</v>
      </c>
      <c r="D198" s="111">
        <v>1517.8225281112352</v>
      </c>
      <c r="E198" s="111">
        <v>1508.3683674038605</v>
      </c>
      <c r="F198" s="111">
        <v>1506.6494290934288</v>
      </c>
      <c r="G198" s="111">
        <v>1483.4437619026003</v>
      </c>
      <c r="H198" s="111">
        <v>1460.2380947117715</v>
      </c>
      <c r="I198" s="111">
        <v>1441.3297732970225</v>
      </c>
      <c r="J198" s="111">
        <v>1423.2809210374887</v>
      </c>
      <c r="K198" s="111">
        <v>1396.6373772257966</v>
      </c>
      <c r="L198" s="111">
        <v>1382.8858707423428</v>
      </c>
      <c r="M198" s="111">
        <v>1387.1832165184221</v>
      </c>
      <c r="N198" s="111">
        <v>1367.4154259484569</v>
      </c>
      <c r="O198" s="111">
        <v>1355.3828577754348</v>
      </c>
      <c r="P198" s="111">
        <v>1339.0529438263331</v>
      </c>
      <c r="Q198" s="111">
        <v>1318.4256841011522</v>
      </c>
      <c r="R198" s="111">
        <v>1311.5499308594251</v>
      </c>
      <c r="S198" s="111">
        <v>1307.2525850833458</v>
      </c>
      <c r="T198" s="111">
        <v>1303.8147084624825</v>
      </c>
      <c r="U198" s="111">
        <v>1296.9389552207554</v>
      </c>
      <c r="V198" s="111">
        <v>1287.4847945133806</v>
      </c>
      <c r="W198" s="111">
        <v>1292.6416094446761</v>
      </c>
      <c r="X198" s="111">
        <v>1292.6416094446761</v>
      </c>
      <c r="Y198" s="111">
        <v>1285.7658562029487</v>
      </c>
      <c r="Z198" s="111">
        <v>1293.5010785998918</v>
      </c>
      <c r="AA198" s="111">
        <v>1308.1120542385618</v>
      </c>
      <c r="AB198" s="111">
        <v>1305.5336467729142</v>
      </c>
      <c r="AC198" s="111">
        <v>1309.8309925489934</v>
      </c>
      <c r="AD198" s="111">
        <v>1317.5662149459363</v>
      </c>
      <c r="AE198" s="111">
        <v>1323.5824990324475</v>
      </c>
      <c r="AF198" s="111">
        <v>1323.5824990324475</v>
      </c>
      <c r="AG198" s="111">
        <v>1323.5824990324475</v>
      </c>
      <c r="AH198" s="111">
        <v>1327.0203756533108</v>
      </c>
      <c r="AI198" s="111">
        <v>1329.5987831189586</v>
      </c>
      <c r="AJ198" s="111">
        <v>1728.752622323276</v>
      </c>
      <c r="AK198" s="111">
        <v>1738.7840688744748</v>
      </c>
      <c r="AL198" s="111">
        <v>1755.5031464598062</v>
      </c>
      <c r="AM198" s="111">
        <v>1769.9930137004269</v>
      </c>
      <c r="AN198" s="111">
        <v>1784.4828809410476</v>
      </c>
      <c r="AO198" s="111">
        <v>1797.8581430093127</v>
      </c>
      <c r="AP198" s="111">
        <v>1807.8895895605115</v>
      </c>
      <c r="AQ198" s="111">
        <v>1820.1502464564212</v>
      </c>
      <c r="AR198" s="111">
        <v>1846.9007705929514</v>
      </c>
      <c r="AS198" s="111">
        <v>1862.5052430059275</v>
      </c>
      <c r="AT198" s="111">
        <v>1879.2243205912589</v>
      </c>
      <c r="AU198" s="111">
        <v>1900.4018188660125</v>
      </c>
      <c r="AV198" s="111">
        <v>1937.1837895537417</v>
      </c>
      <c r="AW198" s="111">
        <v>1963.9343136902719</v>
      </c>
      <c r="AX198" s="111">
        <v>2018.5499671356883</v>
      </c>
      <c r="AY198" s="111">
        <v>2074.2802257534595</v>
      </c>
      <c r="AZ198" s="111">
        <v>2103.2599602347013</v>
      </c>
      <c r="BA198" s="111">
        <v>2114.4060119582555</v>
      </c>
      <c r="BB198" s="111">
        <v>2122.2082481647435</v>
      </c>
      <c r="BC198" s="111">
        <v>2111.0621964411894</v>
      </c>
      <c r="BD198" s="111">
        <v>2103.2599602347013</v>
      </c>
      <c r="BE198" s="111">
        <v>2098.8015395452794</v>
      </c>
      <c r="BF198" s="111">
        <v>2112.1768016135447</v>
      </c>
      <c r="BG198" s="111">
        <v>2117.749827475322</v>
      </c>
      <c r="BH198" s="111">
        <v>2108.8329860964786</v>
      </c>
      <c r="BI198" s="111">
        <v>2122.2082481647435</v>
      </c>
      <c r="BJ198" s="111">
        <v>2122.2082481647435</v>
      </c>
      <c r="BK198" s="111">
        <v>2103.2599602347013</v>
      </c>
      <c r="BL198" s="111">
        <v>2083.1970671323033</v>
      </c>
      <c r="BM198" s="111">
        <v>2067.5925947193273</v>
      </c>
      <c r="BN198" s="111">
        <v>2046.4150964445739</v>
      </c>
      <c r="BO198" s="111">
        <v>2036.3836498933754</v>
      </c>
      <c r="BP198" s="111">
        <v>2021.8937826527545</v>
      </c>
      <c r="BQ198" s="111">
        <v>1994.0286533438687</v>
      </c>
      <c r="BR198" s="111">
        <v>1982.8826016203145</v>
      </c>
      <c r="BS198" s="111">
        <v>1967.2781292073385</v>
      </c>
      <c r="BT198" s="111">
        <v>1946.1006309325851</v>
      </c>
      <c r="BU198" s="111">
        <v>1931.6107636919646</v>
      </c>
      <c r="BV198" s="111">
        <v>1922.6939223131212</v>
      </c>
      <c r="BW198" s="111">
        <v>1919.3501067960549</v>
      </c>
      <c r="BX198" s="111">
        <v>1924.923132657832</v>
      </c>
      <c r="BY198" s="111">
        <v>1942.7568154155188</v>
      </c>
      <c r="BZ198" s="111">
        <v>1961.7051033455612</v>
      </c>
      <c r="CA198" s="111">
        <v>1966.1635240349831</v>
      </c>
      <c r="CB198" s="111">
        <v>1969.5073395520492</v>
      </c>
      <c r="CC198" s="111">
        <v>1983.9972067926699</v>
      </c>
      <c r="CD198" s="111">
        <v>1989.5702326544472</v>
      </c>
      <c r="CE198" s="111">
        <v>1989.5702326544472</v>
      </c>
      <c r="CF198" s="111">
        <v>2002.9454947227121</v>
      </c>
      <c r="CG198" s="111">
        <v>2012.9769412739111</v>
      </c>
      <c r="CH198" s="111">
        <v>2023.00838782511</v>
      </c>
      <c r="CI198" s="111">
        <v>2034.154439548664</v>
      </c>
      <c r="CJ198" s="111">
        <v>1501.322253311904</v>
      </c>
      <c r="CK198" s="111">
        <v>1511.1241396229723</v>
      </c>
      <c r="CL198" s="111">
        <v>1515.2082589192505</v>
      </c>
      <c r="CM198" s="111">
        <v>1520.9260259340401</v>
      </c>
      <c r="CN198" s="111">
        <v>1521.7428497932956</v>
      </c>
      <c r="CO198" s="111">
        <v>1526.6437929488297</v>
      </c>
      <c r="CP198" s="111">
        <v>1531.5447361043637</v>
      </c>
      <c r="CQ198" s="111">
        <v>1541.3466224154317</v>
      </c>
      <c r="CR198" s="111">
        <v>1553.5989803042667</v>
      </c>
      <c r="CS198" s="111">
        <v>1560.9503950375674</v>
      </c>
      <c r="CT198" s="111">
        <v>1564.2176904745902</v>
      </c>
      <c r="CU198" s="111">
        <v>1571.5691052078912</v>
      </c>
      <c r="CV198" s="111">
        <v>1582.1878153782145</v>
      </c>
      <c r="CW198" s="111">
        <v>1596.8906448448165</v>
      </c>
      <c r="CX198" s="111">
        <v>1614.860769748441</v>
      </c>
      <c r="CY198" s="111">
        <v>1634.464542370577</v>
      </c>
      <c r="CZ198" s="111">
        <v>1647.5337241186674</v>
      </c>
      <c r="DA198" s="111">
        <v>1658.1524342889911</v>
      </c>
      <c r="DB198" s="111">
        <v>1654.0683149927129</v>
      </c>
      <c r="DC198" s="111">
        <v>1654.8851388519683</v>
      </c>
      <c r="DD198" s="111">
        <v>1663.8702013037807</v>
      </c>
      <c r="DE198" s="111">
        <v>1658.9692581482466</v>
      </c>
      <c r="DF198" s="111">
        <v>1641.8159571038777</v>
      </c>
      <c r="DG198" s="111">
        <v>1636.915013948344</v>
      </c>
      <c r="DH198" s="111">
        <v>1636.915013948344</v>
      </c>
      <c r="DI198" s="111">
        <v>1627.9299514965314</v>
      </c>
      <c r="DJ198" s="111">
        <v>1624.6626560595089</v>
      </c>
      <c r="DK198" s="111">
        <v>1624.6626560595089</v>
      </c>
      <c r="DL198" s="111">
        <v>1637.7318378075995</v>
      </c>
      <c r="DM198" s="111">
        <v>1635.2813662298327</v>
      </c>
      <c r="DN198" s="111">
        <v>1628.7467753557876</v>
      </c>
      <c r="DO198" s="111">
        <v>1634.464542370577</v>
      </c>
      <c r="DP198" s="111">
        <v>1640.9991332446223</v>
      </c>
      <c r="DQ198" s="111">
        <v>1677.756206911127</v>
      </c>
      <c r="DR198" s="111">
        <v>1702.2609226887967</v>
      </c>
      <c r="DS198" s="111">
        <v>1703.894570407308</v>
      </c>
      <c r="DT198" s="111">
        <v>1707.9786897035865</v>
      </c>
      <c r="DU198" s="111">
        <v>1708.795513562842</v>
      </c>
      <c r="DV198" s="111">
        <v>1716.9637521553987</v>
      </c>
      <c r="DW198" s="111">
        <v>1718.5973998739098</v>
      </c>
      <c r="DX198" s="111">
        <v>1707.1618658443308</v>
      </c>
      <c r="DY198" s="111">
        <v>1701.4440988295412</v>
      </c>
      <c r="DZ198" s="111">
        <v>1697.3599795332627</v>
      </c>
      <c r="EA198" s="111">
        <v>1688.3749170814506</v>
      </c>
      <c r="EB198" s="111">
        <v>1676.1225591926157</v>
      </c>
    </row>
    <row r="199" spans="1:132" x14ac:dyDescent="0.35">
      <c r="A199" s="110" t="s">
        <v>202</v>
      </c>
      <c r="B199" s="123"/>
      <c r="C199" s="111">
        <v>1082.0755554174889</v>
      </c>
      <c r="D199" s="111">
        <v>1075.9827876504985</v>
      </c>
      <c r="E199" s="111">
        <v>1069.2807431068093</v>
      </c>
      <c r="F199" s="111">
        <v>1068.0621895534111</v>
      </c>
      <c r="G199" s="111">
        <v>1051.6117165825372</v>
      </c>
      <c r="H199" s="111">
        <v>1035.1612436116629</v>
      </c>
      <c r="I199" s="111">
        <v>1021.7571545242843</v>
      </c>
      <c r="J199" s="111">
        <v>1008.9623422136046</v>
      </c>
      <c r="K199" s="111">
        <v>990.07476213593429</v>
      </c>
      <c r="L199" s="111">
        <v>980.32633370874976</v>
      </c>
      <c r="M199" s="111">
        <v>983.37271759224507</v>
      </c>
      <c r="N199" s="111">
        <v>969.3593517281671</v>
      </c>
      <c r="O199" s="111">
        <v>960.82947685438069</v>
      </c>
      <c r="P199" s="111">
        <v>949.25321809709885</v>
      </c>
      <c r="Q199" s="111">
        <v>934.63057545632205</v>
      </c>
      <c r="R199" s="111">
        <v>929.75636124272967</v>
      </c>
      <c r="S199" s="111">
        <v>926.70997735923447</v>
      </c>
      <c r="T199" s="111">
        <v>924.27287025243857</v>
      </c>
      <c r="U199" s="111">
        <v>919.39865603884618</v>
      </c>
      <c r="V199" s="111">
        <v>912.69661149515673</v>
      </c>
      <c r="W199" s="111">
        <v>916.35227215535099</v>
      </c>
      <c r="X199" s="111">
        <v>916.35227215535099</v>
      </c>
      <c r="Y199" s="111">
        <v>911.47805794175861</v>
      </c>
      <c r="Z199" s="111">
        <v>916.96154893205005</v>
      </c>
      <c r="AA199" s="111">
        <v>927.31925413593365</v>
      </c>
      <c r="AB199" s="111">
        <v>925.49142380583646</v>
      </c>
      <c r="AC199" s="111">
        <v>928.53780768933177</v>
      </c>
      <c r="AD199" s="111">
        <v>934.02129867962299</v>
      </c>
      <c r="AE199" s="111">
        <v>938.28623611651631</v>
      </c>
      <c r="AF199" s="111">
        <v>938.28623611651631</v>
      </c>
      <c r="AG199" s="111">
        <v>938.28623611651631</v>
      </c>
      <c r="AH199" s="111">
        <v>940.72334322331221</v>
      </c>
      <c r="AI199" s="111">
        <v>942.55117355340963</v>
      </c>
      <c r="AJ199" s="111">
        <v>1225.5109087359574</v>
      </c>
      <c r="AK199" s="111">
        <v>1232.6221906048315</v>
      </c>
      <c r="AL199" s="111">
        <v>1244.4743270529545</v>
      </c>
      <c r="AM199" s="111">
        <v>1254.7461786413285</v>
      </c>
      <c r="AN199" s="111">
        <v>1265.0180302297022</v>
      </c>
      <c r="AO199" s="111">
        <v>1274.4997393882006</v>
      </c>
      <c r="AP199" s="111">
        <v>1281.6110212570748</v>
      </c>
      <c r="AQ199" s="111">
        <v>1290.3025879856982</v>
      </c>
      <c r="AR199" s="111">
        <v>1309.2660063026956</v>
      </c>
      <c r="AS199" s="111">
        <v>1320.3280003209443</v>
      </c>
      <c r="AT199" s="111">
        <v>1332.1801367690675</v>
      </c>
      <c r="AU199" s="111">
        <v>1347.1928429366906</v>
      </c>
      <c r="AV199" s="111">
        <v>1373.2675431225618</v>
      </c>
      <c r="AW199" s="111">
        <v>1392.2309614395592</v>
      </c>
      <c r="AX199" s="111">
        <v>1430.947940503429</v>
      </c>
      <c r="AY199" s="111">
        <v>1470.4550619971735</v>
      </c>
      <c r="AZ199" s="111">
        <v>1490.9987651739209</v>
      </c>
      <c r="BA199" s="111">
        <v>1498.9001894726698</v>
      </c>
      <c r="BB199" s="111">
        <v>1504.4311864817942</v>
      </c>
      <c r="BC199" s="111">
        <v>1496.529762183045</v>
      </c>
      <c r="BD199" s="111">
        <v>1490.9987651739209</v>
      </c>
      <c r="BE199" s="111">
        <v>1487.8381954544213</v>
      </c>
      <c r="BF199" s="111">
        <v>1497.3199046129198</v>
      </c>
      <c r="BG199" s="111">
        <v>1501.2706167622946</v>
      </c>
      <c r="BH199" s="111">
        <v>1494.9494773232955</v>
      </c>
      <c r="BI199" s="111">
        <v>1504.4311864817942</v>
      </c>
      <c r="BJ199" s="111">
        <v>1504.4311864817942</v>
      </c>
      <c r="BK199" s="111">
        <v>1490.9987651739209</v>
      </c>
      <c r="BL199" s="111">
        <v>1476.7762014361729</v>
      </c>
      <c r="BM199" s="111">
        <v>1465.7142074179244</v>
      </c>
      <c r="BN199" s="111">
        <v>1450.7015012503014</v>
      </c>
      <c r="BO199" s="111">
        <v>1443.5902193814275</v>
      </c>
      <c r="BP199" s="111">
        <v>1433.3183677930538</v>
      </c>
      <c r="BQ199" s="111">
        <v>1413.5648070461816</v>
      </c>
      <c r="BR199" s="111">
        <v>1405.6633827474325</v>
      </c>
      <c r="BS199" s="111">
        <v>1394.601388729184</v>
      </c>
      <c r="BT199" s="111">
        <v>1379.5886825615612</v>
      </c>
      <c r="BU199" s="111">
        <v>1369.3168309731875</v>
      </c>
      <c r="BV199" s="111">
        <v>1362.9956915341886</v>
      </c>
      <c r="BW199" s="111">
        <v>1360.6252642445638</v>
      </c>
      <c r="BX199" s="111">
        <v>1364.5759763939384</v>
      </c>
      <c r="BY199" s="111">
        <v>1377.2182552719364</v>
      </c>
      <c r="BZ199" s="111">
        <v>1390.6506765798097</v>
      </c>
      <c r="CA199" s="111">
        <v>1393.8112462993092</v>
      </c>
      <c r="CB199" s="111">
        <v>1396.1816735889338</v>
      </c>
      <c r="CC199" s="111">
        <v>1406.4535251773075</v>
      </c>
      <c r="CD199" s="111">
        <v>1410.4042373266821</v>
      </c>
      <c r="CE199" s="111">
        <v>1410.4042373266821</v>
      </c>
      <c r="CF199" s="111">
        <v>1419.8859464851805</v>
      </c>
      <c r="CG199" s="111">
        <v>1426.9972283540546</v>
      </c>
      <c r="CH199" s="111">
        <v>1434.1085102229288</v>
      </c>
      <c r="CI199" s="111">
        <v>1442.0099345216775</v>
      </c>
      <c r="CJ199" s="111">
        <v>1064.2857602663573</v>
      </c>
      <c r="CK199" s="111">
        <v>1071.234307123374</v>
      </c>
      <c r="CL199" s="111">
        <v>1074.1295349804641</v>
      </c>
      <c r="CM199" s="111">
        <v>1078.1828539803905</v>
      </c>
      <c r="CN199" s="111">
        <v>1078.7618995518083</v>
      </c>
      <c r="CO199" s="111">
        <v>1082.2361729803167</v>
      </c>
      <c r="CP199" s="111">
        <v>1085.710446408825</v>
      </c>
      <c r="CQ199" s="111">
        <v>1092.6589932658414</v>
      </c>
      <c r="CR199" s="111">
        <v>1101.344676837112</v>
      </c>
      <c r="CS199" s="111">
        <v>1106.5560869798744</v>
      </c>
      <c r="CT199" s="111">
        <v>1108.8722692655465</v>
      </c>
      <c r="CU199" s="111">
        <v>1114.0836794083089</v>
      </c>
      <c r="CV199" s="111">
        <v>1121.6112718367433</v>
      </c>
      <c r="CW199" s="111">
        <v>1132.0340921222682</v>
      </c>
      <c r="CX199" s="111">
        <v>1144.7730946934651</v>
      </c>
      <c r="CY199" s="111">
        <v>1158.670188407498</v>
      </c>
      <c r="CZ199" s="111">
        <v>1167.9349175501866</v>
      </c>
      <c r="DA199" s="111">
        <v>1175.4625099786213</v>
      </c>
      <c r="DB199" s="111">
        <v>1172.567282121531</v>
      </c>
      <c r="DC199" s="111">
        <v>1173.1463276929489</v>
      </c>
      <c r="DD199" s="111">
        <v>1179.5158289785475</v>
      </c>
      <c r="DE199" s="111">
        <v>1176.0415555500392</v>
      </c>
      <c r="DF199" s="111">
        <v>1163.8815985502604</v>
      </c>
      <c r="DG199" s="111">
        <v>1160.4073251217521</v>
      </c>
      <c r="DH199" s="111">
        <v>1160.4073251217521</v>
      </c>
      <c r="DI199" s="111">
        <v>1154.0378238361536</v>
      </c>
      <c r="DJ199" s="111">
        <v>1151.7216415504815</v>
      </c>
      <c r="DK199" s="111">
        <v>1151.7216415504815</v>
      </c>
      <c r="DL199" s="111">
        <v>1160.9863706931703</v>
      </c>
      <c r="DM199" s="111">
        <v>1159.249233978916</v>
      </c>
      <c r="DN199" s="111">
        <v>1154.6168694075718</v>
      </c>
      <c r="DO199" s="111">
        <v>1158.670188407498</v>
      </c>
      <c r="DP199" s="111">
        <v>1163.3025529788424</v>
      </c>
      <c r="DQ199" s="111">
        <v>1189.359603692654</v>
      </c>
      <c r="DR199" s="111">
        <v>1206.7309708351952</v>
      </c>
      <c r="DS199" s="111">
        <v>1207.8890619780314</v>
      </c>
      <c r="DT199" s="111">
        <v>1210.7842898351216</v>
      </c>
      <c r="DU199" s="111">
        <v>1211.3633354065396</v>
      </c>
      <c r="DV199" s="111">
        <v>1217.1537911207201</v>
      </c>
      <c r="DW199" s="111">
        <v>1218.3118822635558</v>
      </c>
      <c r="DX199" s="111">
        <v>1210.2052442637034</v>
      </c>
      <c r="DY199" s="111">
        <v>1206.1519252637772</v>
      </c>
      <c r="DZ199" s="111">
        <v>1203.256697406687</v>
      </c>
      <c r="EA199" s="111">
        <v>1196.8871961210887</v>
      </c>
      <c r="EB199" s="111">
        <v>1188.2015125498181</v>
      </c>
    </row>
    <row r="200" spans="1:132" x14ac:dyDescent="0.35">
      <c r="A200" s="110" t="s">
        <v>120</v>
      </c>
      <c r="B200" s="123"/>
      <c r="C200" s="111">
        <v>957.75198096526674</v>
      </c>
      <c r="D200" s="111">
        <v>952.35923332469645</v>
      </c>
      <c r="E200" s="111">
        <v>946.42721092006934</v>
      </c>
      <c r="F200" s="111">
        <v>945.34866139195537</v>
      </c>
      <c r="G200" s="111">
        <v>930.78824276241573</v>
      </c>
      <c r="H200" s="111">
        <v>916.22782413287632</v>
      </c>
      <c r="I200" s="111">
        <v>904.36377932362188</v>
      </c>
      <c r="J200" s="111">
        <v>893.03900927842449</v>
      </c>
      <c r="K200" s="111">
        <v>876.32149159265668</v>
      </c>
      <c r="L200" s="111">
        <v>867.69309536774449</v>
      </c>
      <c r="M200" s="111">
        <v>870.38946918802958</v>
      </c>
      <c r="N200" s="111">
        <v>857.9861496147181</v>
      </c>
      <c r="O200" s="111">
        <v>850.43630291791976</v>
      </c>
      <c r="P200" s="111">
        <v>840.19008240083645</v>
      </c>
      <c r="Q200" s="111">
        <v>827.24748806346793</v>
      </c>
      <c r="R200" s="111">
        <v>822.93328995101194</v>
      </c>
      <c r="S200" s="111">
        <v>820.23691613072674</v>
      </c>
      <c r="T200" s="111">
        <v>818.07981707449869</v>
      </c>
      <c r="U200" s="111">
        <v>813.76561896204259</v>
      </c>
      <c r="V200" s="111">
        <v>807.83359655741538</v>
      </c>
      <c r="W200" s="111">
        <v>811.06924514175751</v>
      </c>
      <c r="X200" s="111">
        <v>811.06924514175751</v>
      </c>
      <c r="Y200" s="111">
        <v>806.75504702930118</v>
      </c>
      <c r="Z200" s="111">
        <v>811.60851990581443</v>
      </c>
      <c r="AA200" s="111">
        <v>820.77619089478389</v>
      </c>
      <c r="AB200" s="111">
        <v>819.15836660261277</v>
      </c>
      <c r="AC200" s="111">
        <v>821.85474042289786</v>
      </c>
      <c r="AD200" s="111">
        <v>826.708213299411</v>
      </c>
      <c r="AE200" s="111">
        <v>830.48313664781017</v>
      </c>
      <c r="AF200" s="111">
        <v>830.48313664781017</v>
      </c>
      <c r="AG200" s="111">
        <v>830.48313664781017</v>
      </c>
      <c r="AH200" s="111">
        <v>832.64023570403822</v>
      </c>
      <c r="AI200" s="111">
        <v>834.25805999620934</v>
      </c>
      <c r="AJ200" s="111">
        <v>1084.7075277322515</v>
      </c>
      <c r="AK200" s="111">
        <v>1091.0017687055529</v>
      </c>
      <c r="AL200" s="111">
        <v>1101.4921703277216</v>
      </c>
      <c r="AM200" s="111">
        <v>1110.5838517336013</v>
      </c>
      <c r="AN200" s="111">
        <v>1119.6755331394809</v>
      </c>
      <c r="AO200" s="111">
        <v>1128.0678544372158</v>
      </c>
      <c r="AP200" s="111">
        <v>1134.362095410517</v>
      </c>
      <c r="AQ200" s="111">
        <v>1142.0550566001075</v>
      </c>
      <c r="AR200" s="111">
        <v>1158.8396991955774</v>
      </c>
      <c r="AS200" s="111">
        <v>1168.6307407096017</v>
      </c>
      <c r="AT200" s="111">
        <v>1179.1211423317704</v>
      </c>
      <c r="AU200" s="111">
        <v>1192.4089843865174</v>
      </c>
      <c r="AV200" s="111">
        <v>1215.4878679552889</v>
      </c>
      <c r="AW200" s="111">
        <v>1232.2725105507589</v>
      </c>
      <c r="AX200" s="111">
        <v>1266.5411558498436</v>
      </c>
      <c r="AY200" s="111">
        <v>1301.5091612570729</v>
      </c>
      <c r="AZ200" s="111">
        <v>1319.6925240688322</v>
      </c>
      <c r="BA200" s="111">
        <v>1326.6861251502778</v>
      </c>
      <c r="BB200" s="111">
        <v>1331.5816459072901</v>
      </c>
      <c r="BC200" s="111">
        <v>1324.588044825844</v>
      </c>
      <c r="BD200" s="111">
        <v>1319.6925240688322</v>
      </c>
      <c r="BE200" s="111">
        <v>1316.8950836362537</v>
      </c>
      <c r="BF200" s="111">
        <v>1325.2874049339885</v>
      </c>
      <c r="BG200" s="111">
        <v>1328.7842054747116</v>
      </c>
      <c r="BH200" s="111">
        <v>1323.1893246095549</v>
      </c>
      <c r="BI200" s="111">
        <v>1331.5816459072901</v>
      </c>
      <c r="BJ200" s="111">
        <v>1331.5816459072901</v>
      </c>
      <c r="BK200" s="111">
        <v>1319.6925240688322</v>
      </c>
      <c r="BL200" s="111">
        <v>1307.1040421222297</v>
      </c>
      <c r="BM200" s="111">
        <v>1297.3130006082056</v>
      </c>
      <c r="BN200" s="111">
        <v>1284.0251585534581</v>
      </c>
      <c r="BO200" s="111">
        <v>1277.730917580157</v>
      </c>
      <c r="BP200" s="111">
        <v>1268.6392361742774</v>
      </c>
      <c r="BQ200" s="111">
        <v>1251.1552334706628</v>
      </c>
      <c r="BR200" s="111">
        <v>1244.1616323892169</v>
      </c>
      <c r="BS200" s="111">
        <v>1234.3705908751926</v>
      </c>
      <c r="BT200" s="111">
        <v>1221.0827488204457</v>
      </c>
      <c r="BU200" s="111">
        <v>1211.991067414566</v>
      </c>
      <c r="BV200" s="111">
        <v>1206.3961865494093</v>
      </c>
      <c r="BW200" s="111">
        <v>1204.2981062249755</v>
      </c>
      <c r="BX200" s="111">
        <v>1207.7949067656987</v>
      </c>
      <c r="BY200" s="111">
        <v>1218.9846684960119</v>
      </c>
      <c r="BZ200" s="111">
        <v>1230.8737903344697</v>
      </c>
      <c r="CA200" s="111">
        <v>1233.6712307670482</v>
      </c>
      <c r="CB200" s="111">
        <v>1235.7693110914818</v>
      </c>
      <c r="CC200" s="111">
        <v>1244.8609924973616</v>
      </c>
      <c r="CD200" s="111">
        <v>1248.3577930380843</v>
      </c>
      <c r="CE200" s="111">
        <v>1248.3577930380843</v>
      </c>
      <c r="CF200" s="111">
        <v>1256.7501143358193</v>
      </c>
      <c r="CG200" s="111">
        <v>1263.0443553091206</v>
      </c>
      <c r="CH200" s="111">
        <v>1269.338596282422</v>
      </c>
      <c r="CI200" s="111">
        <v>1276.3321973638676</v>
      </c>
      <c r="CJ200" s="111">
        <v>942.00611972511626</v>
      </c>
      <c r="CK200" s="111">
        <v>948.15632290068834</v>
      </c>
      <c r="CL200" s="111">
        <v>950.71890755717686</v>
      </c>
      <c r="CM200" s="111">
        <v>954.30652607626041</v>
      </c>
      <c r="CN200" s="111">
        <v>954.81904300755809</v>
      </c>
      <c r="CO200" s="111">
        <v>957.89414459534419</v>
      </c>
      <c r="CP200" s="111">
        <v>960.96924618313017</v>
      </c>
      <c r="CQ200" s="111">
        <v>967.11944935870224</v>
      </c>
      <c r="CR200" s="111">
        <v>974.80720332816736</v>
      </c>
      <c r="CS200" s="111">
        <v>979.41985570984639</v>
      </c>
      <c r="CT200" s="111">
        <v>981.469923435037</v>
      </c>
      <c r="CU200" s="111">
        <v>986.08257581671603</v>
      </c>
      <c r="CV200" s="111">
        <v>992.74529592358556</v>
      </c>
      <c r="CW200" s="111">
        <v>1001.9706006869437</v>
      </c>
      <c r="CX200" s="111">
        <v>1013.2459731754924</v>
      </c>
      <c r="CY200" s="111">
        <v>1025.5463795266367</v>
      </c>
      <c r="CZ200" s="111">
        <v>1033.7466504273991</v>
      </c>
      <c r="DA200" s="111">
        <v>1040.4093705342691</v>
      </c>
      <c r="DB200" s="111">
        <v>1037.8467858777806</v>
      </c>
      <c r="DC200" s="111">
        <v>1038.3593028090781</v>
      </c>
      <c r="DD200" s="111">
        <v>1043.9969890533525</v>
      </c>
      <c r="DE200" s="111">
        <v>1040.9218874655664</v>
      </c>
      <c r="DF200" s="111">
        <v>1030.1590319083157</v>
      </c>
      <c r="DG200" s="111">
        <v>1027.0839303205296</v>
      </c>
      <c r="DH200" s="111">
        <v>1027.0839303205296</v>
      </c>
      <c r="DI200" s="111">
        <v>1021.4462440762552</v>
      </c>
      <c r="DJ200" s="111">
        <v>1019.3961763510645</v>
      </c>
      <c r="DK200" s="111">
        <v>1019.3961763510645</v>
      </c>
      <c r="DL200" s="111">
        <v>1027.5964472518272</v>
      </c>
      <c r="DM200" s="111">
        <v>1026.0588964579342</v>
      </c>
      <c r="DN200" s="111">
        <v>1021.958761007553</v>
      </c>
      <c r="DO200" s="111">
        <v>1025.5463795266367</v>
      </c>
      <c r="DP200" s="111">
        <v>1029.6465149770179</v>
      </c>
      <c r="DQ200" s="111">
        <v>1052.709776885413</v>
      </c>
      <c r="DR200" s="111">
        <v>1068.085284824343</v>
      </c>
      <c r="DS200" s="111">
        <v>1069.1103186869384</v>
      </c>
      <c r="DT200" s="111">
        <v>1071.6729033434267</v>
      </c>
      <c r="DU200" s="111">
        <v>1072.1854202747245</v>
      </c>
      <c r="DV200" s="111">
        <v>1077.3105895877011</v>
      </c>
      <c r="DW200" s="111">
        <v>1078.3356234502962</v>
      </c>
      <c r="DX200" s="111">
        <v>1071.1603864121291</v>
      </c>
      <c r="DY200" s="111">
        <v>1067.5727678930455</v>
      </c>
      <c r="DZ200" s="111">
        <v>1065.0101832365572</v>
      </c>
      <c r="EA200" s="111">
        <v>1059.3724969922825</v>
      </c>
      <c r="EB200" s="111">
        <v>1051.6847430228177</v>
      </c>
    </row>
    <row r="201" spans="1:132" x14ac:dyDescent="0.35">
      <c r="A201" s="110" t="s">
        <v>121</v>
      </c>
      <c r="B201" s="123"/>
      <c r="C201" s="111">
        <v>867.96273274977295</v>
      </c>
      <c r="D201" s="111">
        <v>863.07555520050619</v>
      </c>
      <c r="E201" s="111">
        <v>857.69965989631294</v>
      </c>
      <c r="F201" s="111">
        <v>856.72222438645963</v>
      </c>
      <c r="G201" s="111">
        <v>843.52684500343935</v>
      </c>
      <c r="H201" s="111">
        <v>830.33146562041907</v>
      </c>
      <c r="I201" s="111">
        <v>819.57967501203234</v>
      </c>
      <c r="J201" s="111">
        <v>809.31660215857221</v>
      </c>
      <c r="K201" s="111">
        <v>794.1663517558452</v>
      </c>
      <c r="L201" s="111">
        <v>786.34686767701851</v>
      </c>
      <c r="M201" s="111">
        <v>788.79045645165172</v>
      </c>
      <c r="N201" s="111">
        <v>777.54994808833828</v>
      </c>
      <c r="O201" s="111">
        <v>770.7078995193649</v>
      </c>
      <c r="P201" s="111">
        <v>761.42226217575808</v>
      </c>
      <c r="Q201" s="111">
        <v>749.69303605751782</v>
      </c>
      <c r="R201" s="111">
        <v>745.78329401810458</v>
      </c>
      <c r="S201" s="111">
        <v>743.33970524347103</v>
      </c>
      <c r="T201" s="111">
        <v>741.38483422376453</v>
      </c>
      <c r="U201" s="111">
        <v>737.47509218435107</v>
      </c>
      <c r="V201" s="111">
        <v>732.09919688015759</v>
      </c>
      <c r="W201" s="111">
        <v>735.03150340971774</v>
      </c>
      <c r="X201" s="111">
        <v>735.03150340971774</v>
      </c>
      <c r="Y201" s="111">
        <v>731.12176137030428</v>
      </c>
      <c r="Z201" s="111">
        <v>735.52022116464434</v>
      </c>
      <c r="AA201" s="111">
        <v>743.82842299839785</v>
      </c>
      <c r="AB201" s="111">
        <v>742.36226973361784</v>
      </c>
      <c r="AC201" s="111">
        <v>744.80585850825116</v>
      </c>
      <c r="AD201" s="111">
        <v>749.20431830259122</v>
      </c>
      <c r="AE201" s="111">
        <v>752.62534258707797</v>
      </c>
      <c r="AF201" s="111">
        <v>752.62534258707797</v>
      </c>
      <c r="AG201" s="111">
        <v>752.62534258707797</v>
      </c>
      <c r="AH201" s="111">
        <v>754.58021360678458</v>
      </c>
      <c r="AI201" s="111">
        <v>756.0463668715646</v>
      </c>
      <c r="AJ201" s="111">
        <v>983.01619700735296</v>
      </c>
      <c r="AK201" s="111">
        <v>988.7203528894072</v>
      </c>
      <c r="AL201" s="111">
        <v>998.22727935949763</v>
      </c>
      <c r="AM201" s="111">
        <v>1006.4666156335761</v>
      </c>
      <c r="AN201" s="111">
        <v>1014.7059519076546</v>
      </c>
      <c r="AO201" s="111">
        <v>1022.3114930837269</v>
      </c>
      <c r="AP201" s="111">
        <v>1028.0156489657811</v>
      </c>
      <c r="AQ201" s="111">
        <v>1034.9873950438473</v>
      </c>
      <c r="AR201" s="111">
        <v>1050.1984773959921</v>
      </c>
      <c r="AS201" s="111">
        <v>1059.0716087680764</v>
      </c>
      <c r="AT201" s="111">
        <v>1068.578535238167</v>
      </c>
      <c r="AU201" s="111">
        <v>1080.6206421002814</v>
      </c>
      <c r="AV201" s="111">
        <v>1101.5358803344805</v>
      </c>
      <c r="AW201" s="111">
        <v>1116.7469626866252</v>
      </c>
      <c r="AX201" s="111">
        <v>1147.8029224889208</v>
      </c>
      <c r="AY201" s="111">
        <v>1179.4926773892223</v>
      </c>
      <c r="AZ201" s="111">
        <v>1195.971349937379</v>
      </c>
      <c r="BA201" s="111">
        <v>1202.3093009174395</v>
      </c>
      <c r="BB201" s="111">
        <v>1206.7458666034818</v>
      </c>
      <c r="BC201" s="111">
        <v>1200.4079156234211</v>
      </c>
      <c r="BD201" s="111">
        <v>1195.971349937379</v>
      </c>
      <c r="BE201" s="111">
        <v>1193.4361695453549</v>
      </c>
      <c r="BF201" s="111">
        <v>1201.0417107214273</v>
      </c>
      <c r="BG201" s="111">
        <v>1204.2106862114576</v>
      </c>
      <c r="BH201" s="111">
        <v>1199.1403254274094</v>
      </c>
      <c r="BI201" s="111">
        <v>1206.7458666034818</v>
      </c>
      <c r="BJ201" s="111">
        <v>1206.7458666034818</v>
      </c>
      <c r="BK201" s="111">
        <v>1195.971349937379</v>
      </c>
      <c r="BL201" s="111">
        <v>1184.5630381732706</v>
      </c>
      <c r="BM201" s="111">
        <v>1175.689906801186</v>
      </c>
      <c r="BN201" s="111">
        <v>1163.6477999390715</v>
      </c>
      <c r="BO201" s="111">
        <v>1157.9436440570173</v>
      </c>
      <c r="BP201" s="111">
        <v>1149.7043077829387</v>
      </c>
      <c r="BQ201" s="111">
        <v>1133.859430332788</v>
      </c>
      <c r="BR201" s="111">
        <v>1127.5214793527277</v>
      </c>
      <c r="BS201" s="111">
        <v>1118.6483479806434</v>
      </c>
      <c r="BT201" s="111">
        <v>1106.6062411185289</v>
      </c>
      <c r="BU201" s="111">
        <v>1098.3669048444503</v>
      </c>
      <c r="BV201" s="111">
        <v>1093.2965440604023</v>
      </c>
      <c r="BW201" s="111">
        <v>1091.3951587663842</v>
      </c>
      <c r="BX201" s="111">
        <v>1094.5641342564143</v>
      </c>
      <c r="BY201" s="111">
        <v>1104.7048558245108</v>
      </c>
      <c r="BZ201" s="111">
        <v>1115.4793724906133</v>
      </c>
      <c r="CA201" s="111">
        <v>1118.0145528826374</v>
      </c>
      <c r="CB201" s="111">
        <v>1119.9159381766553</v>
      </c>
      <c r="CC201" s="111">
        <v>1128.1552744507339</v>
      </c>
      <c r="CD201" s="111">
        <v>1131.324249940764</v>
      </c>
      <c r="CE201" s="111">
        <v>1131.324249940764</v>
      </c>
      <c r="CF201" s="111">
        <v>1138.9297911168362</v>
      </c>
      <c r="CG201" s="111">
        <v>1144.6339469988907</v>
      </c>
      <c r="CH201" s="111">
        <v>1150.3381028809449</v>
      </c>
      <c r="CI201" s="111">
        <v>1156.6760538610051</v>
      </c>
      <c r="CJ201" s="111">
        <v>853.69304600088662</v>
      </c>
      <c r="CK201" s="111">
        <v>859.26666762874891</v>
      </c>
      <c r="CL201" s="111">
        <v>861.58900997369142</v>
      </c>
      <c r="CM201" s="111">
        <v>864.84028925661107</v>
      </c>
      <c r="CN201" s="111">
        <v>865.30475772559942</v>
      </c>
      <c r="CO201" s="111">
        <v>868.09156853953073</v>
      </c>
      <c r="CP201" s="111">
        <v>870.8783793534617</v>
      </c>
      <c r="CQ201" s="111">
        <v>876.45200098132386</v>
      </c>
      <c r="CR201" s="111">
        <v>883.41902801615163</v>
      </c>
      <c r="CS201" s="111">
        <v>887.5992442370482</v>
      </c>
      <c r="CT201" s="111">
        <v>889.45711811300214</v>
      </c>
      <c r="CU201" s="111">
        <v>893.63733433389882</v>
      </c>
      <c r="CV201" s="111">
        <v>899.67542443074944</v>
      </c>
      <c r="CW201" s="111">
        <v>908.03585687254269</v>
      </c>
      <c r="CX201" s="111">
        <v>918.25416319029</v>
      </c>
      <c r="CY201" s="111">
        <v>929.40140644601433</v>
      </c>
      <c r="CZ201" s="111">
        <v>936.83290194983056</v>
      </c>
      <c r="DA201" s="111">
        <v>942.87099204668118</v>
      </c>
      <c r="DB201" s="111">
        <v>940.54864970173867</v>
      </c>
      <c r="DC201" s="111">
        <v>941.01311817072701</v>
      </c>
      <c r="DD201" s="111">
        <v>946.12227132960072</v>
      </c>
      <c r="DE201" s="111">
        <v>943.33546051566975</v>
      </c>
      <c r="DF201" s="111">
        <v>933.58162266691102</v>
      </c>
      <c r="DG201" s="111">
        <v>930.79481185297993</v>
      </c>
      <c r="DH201" s="111">
        <v>930.79481185297993</v>
      </c>
      <c r="DI201" s="111">
        <v>925.68565869410622</v>
      </c>
      <c r="DJ201" s="111">
        <v>923.82778481815205</v>
      </c>
      <c r="DK201" s="111">
        <v>923.82778481815205</v>
      </c>
      <c r="DL201" s="111">
        <v>931.2592803219685</v>
      </c>
      <c r="DM201" s="111">
        <v>929.86587491500291</v>
      </c>
      <c r="DN201" s="111">
        <v>926.15012716309479</v>
      </c>
      <c r="DO201" s="111">
        <v>929.40140644601433</v>
      </c>
      <c r="DP201" s="111">
        <v>933.11715419792245</v>
      </c>
      <c r="DQ201" s="111">
        <v>954.01823530240551</v>
      </c>
      <c r="DR201" s="111">
        <v>967.95228937206093</v>
      </c>
      <c r="DS201" s="111">
        <v>968.88122631003796</v>
      </c>
      <c r="DT201" s="111">
        <v>971.20356865498047</v>
      </c>
      <c r="DU201" s="111">
        <v>971.66803712396904</v>
      </c>
      <c r="DV201" s="111">
        <v>976.31272181385407</v>
      </c>
      <c r="DW201" s="111">
        <v>977.2416587518311</v>
      </c>
      <c r="DX201" s="111">
        <v>970.7391001859919</v>
      </c>
      <c r="DY201" s="111">
        <v>967.48782090307236</v>
      </c>
      <c r="DZ201" s="111">
        <v>965.16547855812985</v>
      </c>
      <c r="EA201" s="111">
        <v>960.05632539925614</v>
      </c>
      <c r="EB201" s="111">
        <v>953.08929836442849</v>
      </c>
    </row>
    <row r="202" spans="1:132" x14ac:dyDescent="0.35">
      <c r="A202" s="112" t="s">
        <v>122</v>
      </c>
      <c r="B202" s="126"/>
      <c r="C202" s="113">
        <v>0</v>
      </c>
      <c r="D202" s="113">
        <v>0</v>
      </c>
      <c r="E202" s="113">
        <v>0</v>
      </c>
      <c r="F202" s="113">
        <v>0</v>
      </c>
      <c r="G202" s="113">
        <v>0</v>
      </c>
      <c r="H202" s="113">
        <v>0</v>
      </c>
      <c r="I202" s="113">
        <v>0</v>
      </c>
      <c r="J202" s="113">
        <v>0</v>
      </c>
      <c r="K202" s="113">
        <v>0</v>
      </c>
      <c r="L202" s="113">
        <v>0</v>
      </c>
      <c r="M202" s="113">
        <v>0</v>
      </c>
      <c r="N202" s="113">
        <v>0</v>
      </c>
      <c r="O202" s="113">
        <v>0</v>
      </c>
      <c r="P202" s="113">
        <v>0</v>
      </c>
      <c r="Q202" s="113">
        <v>0</v>
      </c>
      <c r="R202" s="113">
        <v>0</v>
      </c>
      <c r="S202" s="113">
        <v>0</v>
      </c>
      <c r="T202" s="113">
        <v>0</v>
      </c>
      <c r="U202" s="113">
        <v>0</v>
      </c>
      <c r="V202" s="113">
        <v>0</v>
      </c>
      <c r="W202" s="113">
        <v>0</v>
      </c>
      <c r="X202" s="113">
        <v>0</v>
      </c>
      <c r="Y202" s="113">
        <v>0</v>
      </c>
      <c r="Z202" s="113">
        <v>0</v>
      </c>
      <c r="AA202" s="113">
        <v>0</v>
      </c>
      <c r="AB202" s="113">
        <v>0</v>
      </c>
      <c r="AC202" s="113">
        <v>0</v>
      </c>
      <c r="AD202" s="113">
        <v>0</v>
      </c>
      <c r="AE202" s="113">
        <v>0</v>
      </c>
      <c r="AF202" s="113">
        <v>0</v>
      </c>
      <c r="AG202" s="113">
        <v>0</v>
      </c>
      <c r="AH202" s="113">
        <v>0</v>
      </c>
      <c r="AI202" s="113">
        <v>0</v>
      </c>
      <c r="AJ202" s="113">
        <v>0</v>
      </c>
      <c r="AK202" s="113">
        <v>0</v>
      </c>
      <c r="AL202" s="113">
        <v>0</v>
      </c>
      <c r="AM202" s="113">
        <v>0</v>
      </c>
      <c r="AN202" s="113">
        <v>0</v>
      </c>
      <c r="AO202" s="113">
        <v>0</v>
      </c>
      <c r="AP202" s="113">
        <v>0</v>
      </c>
      <c r="AQ202" s="113">
        <v>0</v>
      </c>
      <c r="AR202" s="113">
        <v>0</v>
      </c>
      <c r="AS202" s="113">
        <v>0</v>
      </c>
      <c r="AT202" s="113">
        <v>0</v>
      </c>
      <c r="AU202" s="113">
        <v>0</v>
      </c>
      <c r="AV202" s="113">
        <v>0</v>
      </c>
      <c r="AW202" s="113">
        <v>0</v>
      </c>
      <c r="AX202" s="113">
        <v>0</v>
      </c>
      <c r="AY202" s="113">
        <v>0</v>
      </c>
      <c r="AZ202" s="113">
        <v>0</v>
      </c>
      <c r="BA202" s="113">
        <v>0</v>
      </c>
      <c r="BB202" s="113">
        <v>0</v>
      </c>
      <c r="BC202" s="113">
        <v>0</v>
      </c>
      <c r="BD202" s="113">
        <v>0</v>
      </c>
      <c r="BE202" s="113">
        <v>0</v>
      </c>
      <c r="BF202" s="113">
        <v>0</v>
      </c>
      <c r="BG202" s="113">
        <v>0</v>
      </c>
      <c r="BH202" s="113">
        <v>0</v>
      </c>
      <c r="BI202" s="113">
        <v>0</v>
      </c>
      <c r="BJ202" s="113">
        <v>0</v>
      </c>
      <c r="BK202" s="113">
        <v>0</v>
      </c>
      <c r="BL202" s="113">
        <v>0</v>
      </c>
      <c r="BM202" s="113">
        <v>0</v>
      </c>
      <c r="BN202" s="113">
        <v>0</v>
      </c>
      <c r="BO202" s="113">
        <v>0</v>
      </c>
      <c r="BP202" s="113">
        <v>0</v>
      </c>
      <c r="BQ202" s="113">
        <v>0</v>
      </c>
      <c r="BR202" s="113">
        <v>0</v>
      </c>
      <c r="BS202" s="113">
        <v>0</v>
      </c>
      <c r="BT202" s="113">
        <v>0</v>
      </c>
      <c r="BU202" s="113">
        <v>0</v>
      </c>
      <c r="BV202" s="113">
        <v>0</v>
      </c>
      <c r="BW202" s="113">
        <v>0</v>
      </c>
      <c r="BX202" s="113">
        <v>0</v>
      </c>
      <c r="BY202" s="113">
        <v>0</v>
      </c>
      <c r="BZ202" s="113">
        <v>0</v>
      </c>
      <c r="CA202" s="113">
        <v>0</v>
      </c>
      <c r="CB202" s="113">
        <v>0</v>
      </c>
      <c r="CC202" s="113">
        <v>0</v>
      </c>
      <c r="CD202" s="113">
        <v>0</v>
      </c>
      <c r="CE202" s="113">
        <v>0</v>
      </c>
      <c r="CF202" s="113">
        <v>0</v>
      </c>
      <c r="CG202" s="113">
        <v>0</v>
      </c>
      <c r="CH202" s="113">
        <v>0</v>
      </c>
      <c r="CI202" s="113">
        <v>0</v>
      </c>
      <c r="CJ202" s="113">
        <v>0</v>
      </c>
      <c r="CK202" s="113">
        <v>0</v>
      </c>
      <c r="CL202" s="113">
        <v>0</v>
      </c>
      <c r="CM202" s="113">
        <v>0</v>
      </c>
      <c r="CN202" s="113">
        <v>0</v>
      </c>
      <c r="CO202" s="113">
        <v>0</v>
      </c>
      <c r="CP202" s="113">
        <v>0</v>
      </c>
      <c r="CQ202" s="113">
        <v>0</v>
      </c>
      <c r="CR202" s="113">
        <v>0</v>
      </c>
      <c r="CS202" s="113">
        <v>0</v>
      </c>
      <c r="CT202" s="113">
        <v>0</v>
      </c>
      <c r="CU202" s="113">
        <v>0</v>
      </c>
      <c r="CV202" s="113">
        <v>0</v>
      </c>
      <c r="CW202" s="113">
        <v>0</v>
      </c>
      <c r="CX202" s="113">
        <v>0</v>
      </c>
      <c r="CY202" s="113">
        <v>0</v>
      </c>
      <c r="CZ202" s="113">
        <v>0</v>
      </c>
      <c r="DA202" s="113">
        <v>0</v>
      </c>
      <c r="DB202" s="113">
        <v>0</v>
      </c>
      <c r="DC202" s="113">
        <v>0</v>
      </c>
      <c r="DD202" s="113">
        <v>0</v>
      </c>
      <c r="DE202" s="113">
        <v>0</v>
      </c>
      <c r="DF202" s="113">
        <v>0</v>
      </c>
      <c r="DG202" s="113">
        <v>0</v>
      </c>
      <c r="DH202" s="113">
        <v>0</v>
      </c>
      <c r="DI202" s="113">
        <v>0</v>
      </c>
      <c r="DJ202" s="113">
        <v>0</v>
      </c>
      <c r="DK202" s="113">
        <v>0</v>
      </c>
      <c r="DL202" s="113">
        <v>0</v>
      </c>
      <c r="DM202" s="113">
        <v>0</v>
      </c>
      <c r="DN202" s="113">
        <v>0</v>
      </c>
      <c r="DO202" s="113">
        <v>0</v>
      </c>
      <c r="DP202" s="113">
        <v>0</v>
      </c>
      <c r="DQ202" s="113">
        <v>0</v>
      </c>
      <c r="DR202" s="113">
        <v>0</v>
      </c>
      <c r="DS202" s="113">
        <v>0</v>
      </c>
      <c r="DT202" s="113">
        <v>0</v>
      </c>
      <c r="DU202" s="113">
        <v>0</v>
      </c>
      <c r="DV202" s="113">
        <v>0</v>
      </c>
      <c r="DW202" s="113">
        <v>0</v>
      </c>
      <c r="DX202" s="113">
        <v>0</v>
      </c>
      <c r="DY202" s="113">
        <v>0</v>
      </c>
      <c r="DZ202" s="113">
        <v>0</v>
      </c>
      <c r="EA202" s="113">
        <v>0</v>
      </c>
      <c r="EB202" s="113">
        <v>0</v>
      </c>
    </row>
    <row r="203" spans="1:132" x14ac:dyDescent="0.35">
      <c r="A203" s="112" t="s">
        <v>123</v>
      </c>
      <c r="B203" s="126"/>
      <c r="C203" s="113">
        <v>276.27460989382695</v>
      </c>
      <c r="D203" s="113">
        <v>274.71900961289322</v>
      </c>
      <c r="E203" s="113">
        <v>273.00784930386612</v>
      </c>
      <c r="F203" s="113">
        <v>272.69672924767946</v>
      </c>
      <c r="G203" s="113">
        <v>268.4966084891584</v>
      </c>
      <c r="H203" s="113">
        <v>264.29648773063741</v>
      </c>
      <c r="I203" s="113">
        <v>260.87416711258328</v>
      </c>
      <c r="J203" s="113">
        <v>257.60740652262245</v>
      </c>
      <c r="K203" s="113">
        <v>252.78504565172793</v>
      </c>
      <c r="L203" s="113">
        <v>250.296085202234</v>
      </c>
      <c r="M203" s="113">
        <v>251.07388534270083</v>
      </c>
      <c r="N203" s="113">
        <v>247.49600469655331</v>
      </c>
      <c r="O203" s="113">
        <v>245.31816430324608</v>
      </c>
      <c r="P203" s="113">
        <v>242.36252376947206</v>
      </c>
      <c r="Q203" s="113">
        <v>238.62908309523112</v>
      </c>
      <c r="R203" s="113">
        <v>237.38460287048423</v>
      </c>
      <c r="S203" s="113">
        <v>236.60680273001734</v>
      </c>
      <c r="T203" s="113">
        <v>235.98456261764389</v>
      </c>
      <c r="U203" s="113">
        <v>234.74008239289691</v>
      </c>
      <c r="V203" s="113">
        <v>233.02892208386982</v>
      </c>
      <c r="W203" s="113">
        <v>233.96228225243004</v>
      </c>
      <c r="X203" s="113">
        <v>233.96228225243004</v>
      </c>
      <c r="Y203" s="113">
        <v>232.71780202768306</v>
      </c>
      <c r="Z203" s="113">
        <v>234.1178422805234</v>
      </c>
      <c r="AA203" s="113">
        <v>236.76236275811073</v>
      </c>
      <c r="AB203" s="113">
        <v>236.29568267383058</v>
      </c>
      <c r="AC203" s="113">
        <v>237.07348281429748</v>
      </c>
      <c r="AD203" s="113">
        <v>238.47352306713782</v>
      </c>
      <c r="AE203" s="113">
        <v>239.56244326379141</v>
      </c>
      <c r="AF203" s="113">
        <v>239.56244326379141</v>
      </c>
      <c r="AG203" s="113">
        <v>239.56244326379141</v>
      </c>
      <c r="AH203" s="113">
        <v>240.18468337616486</v>
      </c>
      <c r="AI203" s="113">
        <v>240.65136346044497</v>
      </c>
      <c r="AJ203" s="113">
        <v>312.89640223045717</v>
      </c>
      <c r="AK203" s="113">
        <v>314.71204866506332</v>
      </c>
      <c r="AL203" s="113">
        <v>317.73812605607355</v>
      </c>
      <c r="AM203" s="113">
        <v>320.36072646161574</v>
      </c>
      <c r="AN203" s="113">
        <v>322.98332686715798</v>
      </c>
      <c r="AO203" s="113">
        <v>325.40418877996615</v>
      </c>
      <c r="AP203" s="113">
        <v>327.21983521457224</v>
      </c>
      <c r="AQ203" s="113">
        <v>329.43895863464638</v>
      </c>
      <c r="AR203" s="113">
        <v>334.28068246026271</v>
      </c>
      <c r="AS203" s="113">
        <v>337.10502135853898</v>
      </c>
      <c r="AT203" s="113">
        <v>340.13109874954915</v>
      </c>
      <c r="AU203" s="113">
        <v>343.96413011149548</v>
      </c>
      <c r="AV203" s="113">
        <v>350.62150037171796</v>
      </c>
      <c r="AW203" s="113">
        <v>355.46322419733428</v>
      </c>
      <c r="AX203" s="113">
        <v>365.34841034130108</v>
      </c>
      <c r="AY203" s="113">
        <v>375.43533497800178</v>
      </c>
      <c r="AZ203" s="113">
        <v>380.68053578908615</v>
      </c>
      <c r="BA203" s="113">
        <v>382.69792071642632</v>
      </c>
      <c r="BB203" s="113">
        <v>384.11009016556443</v>
      </c>
      <c r="BC203" s="113">
        <v>382.09270523822426</v>
      </c>
      <c r="BD203" s="113">
        <v>380.68053578908615</v>
      </c>
      <c r="BE203" s="113">
        <v>379.87358181815017</v>
      </c>
      <c r="BF203" s="113">
        <v>382.29444373095828</v>
      </c>
      <c r="BG203" s="113">
        <v>383.30313619462839</v>
      </c>
      <c r="BH203" s="113">
        <v>381.68922825275627</v>
      </c>
      <c r="BI203" s="113">
        <v>384.11009016556443</v>
      </c>
      <c r="BJ203" s="113">
        <v>384.11009016556443</v>
      </c>
      <c r="BK203" s="113">
        <v>380.68053578908615</v>
      </c>
      <c r="BL203" s="113">
        <v>377.0492429198739</v>
      </c>
      <c r="BM203" s="113">
        <v>374.22490402159769</v>
      </c>
      <c r="BN203" s="113">
        <v>370.39187265965143</v>
      </c>
      <c r="BO203" s="113">
        <v>368.57622622504527</v>
      </c>
      <c r="BP203" s="113">
        <v>365.95362581950303</v>
      </c>
      <c r="BQ203" s="113">
        <v>360.91016350115268</v>
      </c>
      <c r="BR203" s="113">
        <v>358.89277857381262</v>
      </c>
      <c r="BS203" s="113">
        <v>356.06843967553635</v>
      </c>
      <c r="BT203" s="113">
        <v>352.23540831359003</v>
      </c>
      <c r="BU203" s="113">
        <v>349.6128079080479</v>
      </c>
      <c r="BV203" s="113">
        <v>347.99889996617577</v>
      </c>
      <c r="BW203" s="113">
        <v>347.3936844879737</v>
      </c>
      <c r="BX203" s="113">
        <v>348.40237695164376</v>
      </c>
      <c r="BY203" s="113">
        <v>351.63019283538807</v>
      </c>
      <c r="BZ203" s="113">
        <v>355.05974721186629</v>
      </c>
      <c r="CA203" s="113">
        <v>355.86670118280233</v>
      </c>
      <c r="CB203" s="113">
        <v>356.4719166610044</v>
      </c>
      <c r="CC203" s="113">
        <v>359.09451706654653</v>
      </c>
      <c r="CD203" s="113">
        <v>360.10320953021665</v>
      </c>
      <c r="CE203" s="113">
        <v>360.10320953021665</v>
      </c>
      <c r="CF203" s="113">
        <v>362.52407144302481</v>
      </c>
      <c r="CG203" s="113">
        <v>364.33971787763102</v>
      </c>
      <c r="CH203" s="113">
        <v>366.15536431223717</v>
      </c>
      <c r="CI203" s="113">
        <v>368.17274923957723</v>
      </c>
      <c r="CJ203" s="113">
        <v>271.73253453609124</v>
      </c>
      <c r="CK203" s="113">
        <v>273.50663160596781</v>
      </c>
      <c r="CL203" s="113">
        <v>274.24583871841639</v>
      </c>
      <c r="CM203" s="113">
        <v>275.28072867584439</v>
      </c>
      <c r="CN203" s="113">
        <v>275.42857009833403</v>
      </c>
      <c r="CO203" s="113">
        <v>276.31561863327232</v>
      </c>
      <c r="CP203" s="113">
        <v>277.20266716821061</v>
      </c>
      <c r="CQ203" s="113">
        <v>278.97676423808718</v>
      </c>
      <c r="CR203" s="113">
        <v>281.19438557543282</v>
      </c>
      <c r="CS203" s="113">
        <v>282.52495837784028</v>
      </c>
      <c r="CT203" s="113">
        <v>283.1163240677991</v>
      </c>
      <c r="CU203" s="113">
        <v>284.4468968702065</v>
      </c>
      <c r="CV203" s="113">
        <v>286.36883536257278</v>
      </c>
      <c r="CW203" s="113">
        <v>289.02998096738759</v>
      </c>
      <c r="CX203" s="113">
        <v>292.28249226216127</v>
      </c>
      <c r="CY203" s="113">
        <v>295.83068640191436</v>
      </c>
      <c r="CZ203" s="113">
        <v>298.19614916174976</v>
      </c>
      <c r="DA203" s="113">
        <v>300.11808765411604</v>
      </c>
      <c r="DB203" s="113">
        <v>299.37888054166746</v>
      </c>
      <c r="DC203" s="113">
        <v>299.52672196415716</v>
      </c>
      <c r="DD203" s="113">
        <v>301.15297761154403</v>
      </c>
      <c r="DE203" s="113">
        <v>300.26592907660574</v>
      </c>
      <c r="DF203" s="113">
        <v>297.16125920432177</v>
      </c>
      <c r="DG203" s="113">
        <v>296.27421066938354</v>
      </c>
      <c r="DH203" s="113">
        <v>296.27421066938354</v>
      </c>
      <c r="DI203" s="113">
        <v>294.64795502199667</v>
      </c>
      <c r="DJ203" s="113">
        <v>294.05658933203779</v>
      </c>
      <c r="DK203" s="113">
        <v>294.05658933203779</v>
      </c>
      <c r="DL203" s="113">
        <v>296.42205209187324</v>
      </c>
      <c r="DM203" s="113">
        <v>295.97852782440407</v>
      </c>
      <c r="DN203" s="113">
        <v>294.79579644448637</v>
      </c>
      <c r="DO203" s="113">
        <v>295.83068640191436</v>
      </c>
      <c r="DP203" s="113">
        <v>297.01341778183206</v>
      </c>
      <c r="DQ203" s="113">
        <v>303.66628179386913</v>
      </c>
      <c r="DR203" s="113">
        <v>308.10152446856046</v>
      </c>
      <c r="DS203" s="113">
        <v>308.39720731353998</v>
      </c>
      <c r="DT203" s="113">
        <v>309.13641442598851</v>
      </c>
      <c r="DU203" s="113">
        <v>309.28425584847821</v>
      </c>
      <c r="DV203" s="113">
        <v>310.76267007337532</v>
      </c>
      <c r="DW203" s="113">
        <v>311.05835291835473</v>
      </c>
      <c r="DX203" s="113">
        <v>308.9885730034988</v>
      </c>
      <c r="DY203" s="113">
        <v>307.95368304607081</v>
      </c>
      <c r="DZ203" s="113">
        <v>307.21447593362223</v>
      </c>
      <c r="EA203" s="113">
        <v>305.58822028623541</v>
      </c>
      <c r="EB203" s="113">
        <v>303.37059894888972</v>
      </c>
    </row>
    <row r="204" spans="1:132" x14ac:dyDescent="0.35">
      <c r="A204" s="112" t="s">
        <v>124</v>
      </c>
      <c r="B204" s="126"/>
      <c r="C204" s="113">
        <v>0</v>
      </c>
      <c r="D204" s="113">
        <v>0</v>
      </c>
      <c r="E204" s="113">
        <v>0</v>
      </c>
      <c r="F204" s="113">
        <v>0</v>
      </c>
      <c r="G204" s="113">
        <v>0</v>
      </c>
      <c r="H204" s="113">
        <v>0</v>
      </c>
      <c r="I204" s="113">
        <v>0</v>
      </c>
      <c r="J204" s="113">
        <v>0</v>
      </c>
      <c r="K204" s="113">
        <v>0</v>
      </c>
      <c r="L204" s="113">
        <v>0</v>
      </c>
      <c r="M204" s="113">
        <v>0</v>
      </c>
      <c r="N204" s="113">
        <v>0</v>
      </c>
      <c r="O204" s="113">
        <v>0</v>
      </c>
      <c r="P204" s="113">
        <v>0</v>
      </c>
      <c r="Q204" s="113">
        <v>0</v>
      </c>
      <c r="R204" s="113">
        <v>0</v>
      </c>
      <c r="S204" s="113">
        <v>0</v>
      </c>
      <c r="T204" s="113">
        <v>0</v>
      </c>
      <c r="U204" s="113">
        <v>0</v>
      </c>
      <c r="V204" s="113">
        <v>0</v>
      </c>
      <c r="W204" s="113">
        <v>0</v>
      </c>
      <c r="X204" s="113">
        <v>0</v>
      </c>
      <c r="Y204" s="113">
        <v>0</v>
      </c>
      <c r="Z204" s="113">
        <v>0</v>
      </c>
      <c r="AA204" s="113">
        <v>0</v>
      </c>
      <c r="AB204" s="113">
        <v>0</v>
      </c>
      <c r="AC204" s="113">
        <v>0</v>
      </c>
      <c r="AD204" s="113">
        <v>0</v>
      </c>
      <c r="AE204" s="113">
        <v>0</v>
      </c>
      <c r="AF204" s="113">
        <v>0</v>
      </c>
      <c r="AG204" s="113">
        <v>0</v>
      </c>
      <c r="AH204" s="113">
        <v>0</v>
      </c>
      <c r="AI204" s="113">
        <v>0</v>
      </c>
      <c r="AJ204" s="113">
        <v>0</v>
      </c>
      <c r="AK204" s="113">
        <v>0</v>
      </c>
      <c r="AL204" s="113">
        <v>0</v>
      </c>
      <c r="AM204" s="113">
        <v>0</v>
      </c>
      <c r="AN204" s="113">
        <v>0</v>
      </c>
      <c r="AO204" s="113">
        <v>0</v>
      </c>
      <c r="AP204" s="113">
        <v>0</v>
      </c>
      <c r="AQ204" s="113">
        <v>0</v>
      </c>
      <c r="AR204" s="113">
        <v>0</v>
      </c>
      <c r="AS204" s="113">
        <v>0</v>
      </c>
      <c r="AT204" s="113">
        <v>0</v>
      </c>
      <c r="AU204" s="113">
        <v>0</v>
      </c>
      <c r="AV204" s="113">
        <v>0</v>
      </c>
      <c r="AW204" s="113">
        <v>0</v>
      </c>
      <c r="AX204" s="113">
        <v>0</v>
      </c>
      <c r="AY204" s="113">
        <v>0</v>
      </c>
      <c r="AZ204" s="113">
        <v>0</v>
      </c>
      <c r="BA204" s="113">
        <v>0</v>
      </c>
      <c r="BB204" s="113">
        <v>0</v>
      </c>
      <c r="BC204" s="113">
        <v>0</v>
      </c>
      <c r="BD204" s="113">
        <v>0</v>
      </c>
      <c r="BE204" s="113">
        <v>0</v>
      </c>
      <c r="BF204" s="113">
        <v>0</v>
      </c>
      <c r="BG204" s="113">
        <v>0</v>
      </c>
      <c r="BH204" s="113">
        <v>0</v>
      </c>
      <c r="BI204" s="113">
        <v>0</v>
      </c>
      <c r="BJ204" s="113">
        <v>0</v>
      </c>
      <c r="BK204" s="113">
        <v>0</v>
      </c>
      <c r="BL204" s="113">
        <v>0</v>
      </c>
      <c r="BM204" s="113">
        <v>0</v>
      </c>
      <c r="BN204" s="113">
        <v>0</v>
      </c>
      <c r="BO204" s="113">
        <v>0</v>
      </c>
      <c r="BP204" s="113">
        <v>0</v>
      </c>
      <c r="BQ204" s="113">
        <v>0</v>
      </c>
      <c r="BR204" s="113">
        <v>0</v>
      </c>
      <c r="BS204" s="113">
        <v>0</v>
      </c>
      <c r="BT204" s="113">
        <v>0</v>
      </c>
      <c r="BU204" s="113">
        <v>0</v>
      </c>
      <c r="BV204" s="113">
        <v>0</v>
      </c>
      <c r="BW204" s="113">
        <v>0</v>
      </c>
      <c r="BX204" s="113">
        <v>0</v>
      </c>
      <c r="BY204" s="113">
        <v>0</v>
      </c>
      <c r="BZ204" s="113">
        <v>0</v>
      </c>
      <c r="CA204" s="113">
        <v>0</v>
      </c>
      <c r="CB204" s="113">
        <v>0</v>
      </c>
      <c r="CC204" s="113">
        <v>0</v>
      </c>
      <c r="CD204" s="113">
        <v>0</v>
      </c>
      <c r="CE204" s="113">
        <v>0</v>
      </c>
      <c r="CF204" s="113">
        <v>0</v>
      </c>
      <c r="CG204" s="113">
        <v>0</v>
      </c>
      <c r="CH204" s="113">
        <v>0</v>
      </c>
      <c r="CI204" s="113">
        <v>0</v>
      </c>
      <c r="CJ204" s="113">
        <v>0</v>
      </c>
      <c r="CK204" s="113">
        <v>0</v>
      </c>
      <c r="CL204" s="113">
        <v>0</v>
      </c>
      <c r="CM204" s="113">
        <v>0</v>
      </c>
      <c r="CN204" s="113">
        <v>0</v>
      </c>
      <c r="CO204" s="113">
        <v>0</v>
      </c>
      <c r="CP204" s="113">
        <v>0</v>
      </c>
      <c r="CQ204" s="113">
        <v>0</v>
      </c>
      <c r="CR204" s="113">
        <v>0</v>
      </c>
      <c r="CS204" s="113">
        <v>0</v>
      </c>
      <c r="CT204" s="113">
        <v>0</v>
      </c>
      <c r="CU204" s="113">
        <v>0</v>
      </c>
      <c r="CV204" s="113">
        <v>0</v>
      </c>
      <c r="CW204" s="113">
        <v>0</v>
      </c>
      <c r="CX204" s="113">
        <v>0</v>
      </c>
      <c r="CY204" s="113">
        <v>0</v>
      </c>
      <c r="CZ204" s="113">
        <v>0</v>
      </c>
      <c r="DA204" s="113">
        <v>0</v>
      </c>
      <c r="DB204" s="113">
        <v>0</v>
      </c>
      <c r="DC204" s="113">
        <v>0</v>
      </c>
      <c r="DD204" s="113">
        <v>0</v>
      </c>
      <c r="DE204" s="113">
        <v>0</v>
      </c>
      <c r="DF204" s="113">
        <v>0</v>
      </c>
      <c r="DG204" s="113">
        <v>0</v>
      </c>
      <c r="DH204" s="113">
        <v>0</v>
      </c>
      <c r="DI204" s="113">
        <v>0</v>
      </c>
      <c r="DJ204" s="113">
        <v>0</v>
      </c>
      <c r="DK204" s="113">
        <v>0</v>
      </c>
      <c r="DL204" s="113">
        <v>0</v>
      </c>
      <c r="DM204" s="113">
        <v>0</v>
      </c>
      <c r="DN204" s="113">
        <v>0</v>
      </c>
      <c r="DO204" s="113">
        <v>0</v>
      </c>
      <c r="DP204" s="113">
        <v>0</v>
      </c>
      <c r="DQ204" s="113">
        <v>0</v>
      </c>
      <c r="DR204" s="113">
        <v>0</v>
      </c>
      <c r="DS204" s="113">
        <v>0</v>
      </c>
      <c r="DT204" s="113">
        <v>0</v>
      </c>
      <c r="DU204" s="113">
        <v>0</v>
      </c>
      <c r="DV204" s="113">
        <v>0</v>
      </c>
      <c r="DW204" s="113">
        <v>0</v>
      </c>
      <c r="DX204" s="113">
        <v>0</v>
      </c>
      <c r="DY204" s="113">
        <v>0</v>
      </c>
      <c r="DZ204" s="113">
        <v>0</v>
      </c>
      <c r="EA204" s="113">
        <v>0</v>
      </c>
      <c r="EB204" s="113">
        <v>0</v>
      </c>
    </row>
    <row r="205" spans="1:132" x14ac:dyDescent="0.35">
      <c r="A205" s="112" t="s">
        <v>125</v>
      </c>
      <c r="B205" s="126"/>
      <c r="C205" s="113">
        <v>527.22404721405303</v>
      </c>
      <c r="D205" s="113">
        <v>524.2554433446046</v>
      </c>
      <c r="E205" s="113">
        <v>520.98997908821127</v>
      </c>
      <c r="F205" s="113">
        <v>520.39625831432159</v>
      </c>
      <c r="G205" s="113">
        <v>512.38102786681065</v>
      </c>
      <c r="H205" s="113">
        <v>504.36579741929972</v>
      </c>
      <c r="I205" s="113">
        <v>497.83486890651307</v>
      </c>
      <c r="J205" s="113">
        <v>491.60080078067108</v>
      </c>
      <c r="K205" s="113">
        <v>482.39812878538072</v>
      </c>
      <c r="L205" s="113">
        <v>477.64836259426318</v>
      </c>
      <c r="M205" s="113">
        <v>479.13266452898739</v>
      </c>
      <c r="N205" s="113">
        <v>472.30487562925583</v>
      </c>
      <c r="O205" s="113">
        <v>468.14883021202803</v>
      </c>
      <c r="P205" s="113">
        <v>462.50848286007584</v>
      </c>
      <c r="Q205" s="113">
        <v>455.3838335733995</v>
      </c>
      <c r="R205" s="113">
        <v>453.0089504778407</v>
      </c>
      <c r="S205" s="113">
        <v>451.52464854311637</v>
      </c>
      <c r="T205" s="113">
        <v>450.33720699533706</v>
      </c>
      <c r="U205" s="113">
        <v>447.9623238997782</v>
      </c>
      <c r="V205" s="113">
        <v>444.69685964338487</v>
      </c>
      <c r="W205" s="113">
        <v>446.47802196505398</v>
      </c>
      <c r="X205" s="113">
        <v>446.47802196505398</v>
      </c>
      <c r="Y205" s="113">
        <v>444.10313886949518</v>
      </c>
      <c r="Z205" s="113">
        <v>446.77488235199888</v>
      </c>
      <c r="AA205" s="113">
        <v>451.82150893006127</v>
      </c>
      <c r="AB205" s="113">
        <v>450.93092776922674</v>
      </c>
      <c r="AC205" s="113">
        <v>452.41522970395096</v>
      </c>
      <c r="AD205" s="113">
        <v>455.0869731864546</v>
      </c>
      <c r="AE205" s="113">
        <v>457.16499589506861</v>
      </c>
      <c r="AF205" s="113">
        <v>457.16499589506861</v>
      </c>
      <c r="AG205" s="113">
        <v>457.16499589506861</v>
      </c>
      <c r="AH205" s="113">
        <v>458.35243744284793</v>
      </c>
      <c r="AI205" s="113">
        <v>459.24301860368251</v>
      </c>
      <c r="AJ205" s="113">
        <v>597.1106342564558</v>
      </c>
      <c r="AK205" s="113">
        <v>600.57549286916253</v>
      </c>
      <c r="AL205" s="113">
        <v>606.35025722367368</v>
      </c>
      <c r="AM205" s="113">
        <v>611.35505299758336</v>
      </c>
      <c r="AN205" s="113">
        <v>616.35984877149315</v>
      </c>
      <c r="AO205" s="113">
        <v>620.97966025510198</v>
      </c>
      <c r="AP205" s="113">
        <v>624.4445188678086</v>
      </c>
      <c r="AQ205" s="113">
        <v>628.6793460611168</v>
      </c>
      <c r="AR205" s="113">
        <v>637.9189690283348</v>
      </c>
      <c r="AS205" s="113">
        <v>643.3087490925451</v>
      </c>
      <c r="AT205" s="113">
        <v>649.08351344705625</v>
      </c>
      <c r="AU205" s="113">
        <v>656.39821496277045</v>
      </c>
      <c r="AV205" s="113">
        <v>669.10269654269507</v>
      </c>
      <c r="AW205" s="113">
        <v>678.34231950991295</v>
      </c>
      <c r="AX205" s="113">
        <v>697.20654973464957</v>
      </c>
      <c r="AY205" s="113">
        <v>716.45576424968669</v>
      </c>
      <c r="AZ205" s="113">
        <v>726.46535579750616</v>
      </c>
      <c r="BA205" s="113">
        <v>730.31519870051363</v>
      </c>
      <c r="BB205" s="113">
        <v>733.01008873261878</v>
      </c>
      <c r="BC205" s="113">
        <v>729.16024582961131</v>
      </c>
      <c r="BD205" s="113">
        <v>726.46535579750616</v>
      </c>
      <c r="BE205" s="113">
        <v>724.92541863630311</v>
      </c>
      <c r="BF205" s="113">
        <v>729.54523011991205</v>
      </c>
      <c r="BG205" s="113">
        <v>731.47015157141584</v>
      </c>
      <c r="BH205" s="113">
        <v>728.39027724900984</v>
      </c>
      <c r="BI205" s="113">
        <v>733.01008873261878</v>
      </c>
      <c r="BJ205" s="113">
        <v>733.01008873261878</v>
      </c>
      <c r="BK205" s="113">
        <v>726.46535579750616</v>
      </c>
      <c r="BL205" s="113">
        <v>719.53563857209269</v>
      </c>
      <c r="BM205" s="113">
        <v>714.14585850788228</v>
      </c>
      <c r="BN205" s="113">
        <v>706.83115699216819</v>
      </c>
      <c r="BO205" s="113">
        <v>703.36629837946145</v>
      </c>
      <c r="BP205" s="113">
        <v>698.36150260555166</v>
      </c>
      <c r="BQ205" s="113">
        <v>688.73689534803304</v>
      </c>
      <c r="BR205" s="113">
        <v>684.88705244502569</v>
      </c>
      <c r="BS205" s="113">
        <v>679.49727238081528</v>
      </c>
      <c r="BT205" s="113">
        <v>672.18257086510107</v>
      </c>
      <c r="BU205" s="113">
        <v>667.17777509119139</v>
      </c>
      <c r="BV205" s="113">
        <v>664.09790076878539</v>
      </c>
      <c r="BW205" s="113">
        <v>662.94294789788319</v>
      </c>
      <c r="BX205" s="113">
        <v>664.86786934938686</v>
      </c>
      <c r="BY205" s="113">
        <v>671.02761799419886</v>
      </c>
      <c r="BZ205" s="113">
        <v>677.5723509293116</v>
      </c>
      <c r="CA205" s="113">
        <v>679.11228809051454</v>
      </c>
      <c r="CB205" s="113">
        <v>680.26724096141675</v>
      </c>
      <c r="CC205" s="113">
        <v>685.27203673532642</v>
      </c>
      <c r="CD205" s="113">
        <v>687.19695818683022</v>
      </c>
      <c r="CE205" s="113">
        <v>687.19695818683022</v>
      </c>
      <c r="CF205" s="113">
        <v>691.81676967043893</v>
      </c>
      <c r="CG205" s="113">
        <v>695.28162828314589</v>
      </c>
      <c r="CH205" s="113">
        <v>698.74648689585251</v>
      </c>
      <c r="CI205" s="113">
        <v>702.59632979885987</v>
      </c>
      <c r="CJ205" s="113">
        <v>518.55625340637414</v>
      </c>
      <c r="CK205" s="113">
        <v>521.94182198138856</v>
      </c>
      <c r="CL205" s="113">
        <v>523.35247555431124</v>
      </c>
      <c r="CM205" s="113">
        <v>525.32739055640297</v>
      </c>
      <c r="CN205" s="113">
        <v>525.60952127098744</v>
      </c>
      <c r="CO205" s="113">
        <v>527.30230555849471</v>
      </c>
      <c r="CP205" s="113">
        <v>528.99508984600197</v>
      </c>
      <c r="CQ205" s="113">
        <v>532.38065842101639</v>
      </c>
      <c r="CR205" s="113">
        <v>536.61261913978433</v>
      </c>
      <c r="CS205" s="113">
        <v>539.15179557104511</v>
      </c>
      <c r="CT205" s="113">
        <v>540.28031842938333</v>
      </c>
      <c r="CU205" s="113">
        <v>542.81949486064423</v>
      </c>
      <c r="CV205" s="113">
        <v>546.487194150243</v>
      </c>
      <c r="CW205" s="113">
        <v>551.56554701276468</v>
      </c>
      <c r="CX205" s="113">
        <v>557.77242273362447</v>
      </c>
      <c r="CY205" s="113">
        <v>564.5435598836533</v>
      </c>
      <c r="CZ205" s="113">
        <v>569.05765131700582</v>
      </c>
      <c r="DA205" s="113">
        <v>572.72535060660482</v>
      </c>
      <c r="DB205" s="113">
        <v>571.31469703368202</v>
      </c>
      <c r="DC205" s="113">
        <v>571.59682774826661</v>
      </c>
      <c r="DD205" s="113">
        <v>574.70026560869655</v>
      </c>
      <c r="DE205" s="113">
        <v>573.00748132118929</v>
      </c>
      <c r="DF205" s="113">
        <v>567.08273631491409</v>
      </c>
      <c r="DG205" s="113">
        <v>565.38995202740693</v>
      </c>
      <c r="DH205" s="113">
        <v>565.38995202740693</v>
      </c>
      <c r="DI205" s="113">
        <v>562.28651416697699</v>
      </c>
      <c r="DJ205" s="113">
        <v>561.15799130863888</v>
      </c>
      <c r="DK205" s="113">
        <v>561.15799130863888</v>
      </c>
      <c r="DL205" s="113">
        <v>565.6720827419914</v>
      </c>
      <c r="DM205" s="113">
        <v>564.82569059823788</v>
      </c>
      <c r="DN205" s="113">
        <v>562.56864488156157</v>
      </c>
      <c r="DO205" s="113">
        <v>564.5435598836533</v>
      </c>
      <c r="DP205" s="113">
        <v>566.80060560032962</v>
      </c>
      <c r="DQ205" s="113">
        <v>579.49648775663354</v>
      </c>
      <c r="DR205" s="113">
        <v>587.96040919416964</v>
      </c>
      <c r="DS205" s="113">
        <v>588.52467062333869</v>
      </c>
      <c r="DT205" s="113">
        <v>589.93532419626138</v>
      </c>
      <c r="DU205" s="113">
        <v>590.21745491084585</v>
      </c>
      <c r="DV205" s="113">
        <v>593.03876205669121</v>
      </c>
      <c r="DW205" s="113">
        <v>593.60302348586026</v>
      </c>
      <c r="DX205" s="113">
        <v>589.65319348167679</v>
      </c>
      <c r="DY205" s="113">
        <v>587.67827847958506</v>
      </c>
      <c r="DZ205" s="113">
        <v>586.26762490666238</v>
      </c>
      <c r="EA205" s="113">
        <v>583.16418704623254</v>
      </c>
      <c r="EB205" s="113">
        <v>578.93222632746449</v>
      </c>
    </row>
    <row r="206" spans="1:132" x14ac:dyDescent="0.35">
      <c r="A206" s="112" t="s">
        <v>126</v>
      </c>
      <c r="B206" s="126"/>
      <c r="C206" s="113">
        <v>0</v>
      </c>
      <c r="D206" s="113">
        <v>0</v>
      </c>
      <c r="E206" s="113">
        <v>0</v>
      </c>
      <c r="F206" s="113">
        <v>0</v>
      </c>
      <c r="G206" s="113">
        <v>0</v>
      </c>
      <c r="H206" s="113">
        <v>0</v>
      </c>
      <c r="I206" s="113">
        <v>0</v>
      </c>
      <c r="J206" s="113">
        <v>0</v>
      </c>
      <c r="K206" s="113">
        <v>0</v>
      </c>
      <c r="L206" s="113">
        <v>0</v>
      </c>
      <c r="M206" s="113">
        <v>0</v>
      </c>
      <c r="N206" s="113">
        <v>0</v>
      </c>
      <c r="O206" s="113">
        <v>0</v>
      </c>
      <c r="P206" s="113">
        <v>0</v>
      </c>
      <c r="Q206" s="113">
        <v>0</v>
      </c>
      <c r="R206" s="113">
        <v>0</v>
      </c>
      <c r="S206" s="113">
        <v>0</v>
      </c>
      <c r="T206" s="113">
        <v>0</v>
      </c>
      <c r="U206" s="113">
        <v>0</v>
      </c>
      <c r="V206" s="113">
        <v>0</v>
      </c>
      <c r="W206" s="113">
        <v>0</v>
      </c>
      <c r="X206" s="113">
        <v>0</v>
      </c>
      <c r="Y206" s="113">
        <v>0</v>
      </c>
      <c r="Z206" s="113">
        <v>0</v>
      </c>
      <c r="AA206" s="113">
        <v>0</v>
      </c>
      <c r="AB206" s="113">
        <v>0</v>
      </c>
      <c r="AC206" s="113">
        <v>0</v>
      </c>
      <c r="AD206" s="113">
        <v>0</v>
      </c>
      <c r="AE206" s="113">
        <v>0</v>
      </c>
      <c r="AF206" s="113">
        <v>0</v>
      </c>
      <c r="AG206" s="113">
        <v>0</v>
      </c>
      <c r="AH206" s="113">
        <v>0</v>
      </c>
      <c r="AI206" s="113">
        <v>0</v>
      </c>
      <c r="AJ206" s="113">
        <v>0</v>
      </c>
      <c r="AK206" s="113">
        <v>0</v>
      </c>
      <c r="AL206" s="113">
        <v>0</v>
      </c>
      <c r="AM206" s="113">
        <v>0</v>
      </c>
      <c r="AN206" s="113">
        <v>0</v>
      </c>
      <c r="AO206" s="113">
        <v>0</v>
      </c>
      <c r="AP206" s="113">
        <v>0</v>
      </c>
      <c r="AQ206" s="113">
        <v>0</v>
      </c>
      <c r="AR206" s="113">
        <v>0</v>
      </c>
      <c r="AS206" s="113">
        <v>0</v>
      </c>
      <c r="AT206" s="113">
        <v>0</v>
      </c>
      <c r="AU206" s="113">
        <v>0</v>
      </c>
      <c r="AV206" s="113">
        <v>0</v>
      </c>
      <c r="AW206" s="113">
        <v>0</v>
      </c>
      <c r="AX206" s="113">
        <v>0</v>
      </c>
      <c r="AY206" s="113">
        <v>0</v>
      </c>
      <c r="AZ206" s="113">
        <v>0</v>
      </c>
      <c r="BA206" s="113">
        <v>0</v>
      </c>
      <c r="BB206" s="113">
        <v>0</v>
      </c>
      <c r="BC206" s="113">
        <v>0</v>
      </c>
      <c r="BD206" s="113">
        <v>0</v>
      </c>
      <c r="BE206" s="113">
        <v>0</v>
      </c>
      <c r="BF206" s="113">
        <v>0</v>
      </c>
      <c r="BG206" s="113">
        <v>0</v>
      </c>
      <c r="BH206" s="113">
        <v>0</v>
      </c>
      <c r="BI206" s="113">
        <v>0</v>
      </c>
      <c r="BJ206" s="113">
        <v>0</v>
      </c>
      <c r="BK206" s="113">
        <v>0</v>
      </c>
      <c r="BL206" s="113">
        <v>0</v>
      </c>
      <c r="BM206" s="113">
        <v>0</v>
      </c>
      <c r="BN206" s="113">
        <v>0</v>
      </c>
      <c r="BO206" s="113">
        <v>0</v>
      </c>
      <c r="BP206" s="113">
        <v>0</v>
      </c>
      <c r="BQ206" s="113">
        <v>0</v>
      </c>
      <c r="BR206" s="113">
        <v>0</v>
      </c>
      <c r="BS206" s="113">
        <v>0</v>
      </c>
      <c r="BT206" s="113">
        <v>0</v>
      </c>
      <c r="BU206" s="113">
        <v>0</v>
      </c>
      <c r="BV206" s="113">
        <v>0</v>
      </c>
      <c r="BW206" s="113">
        <v>0</v>
      </c>
      <c r="BX206" s="113">
        <v>0</v>
      </c>
      <c r="BY206" s="113">
        <v>0</v>
      </c>
      <c r="BZ206" s="113">
        <v>0</v>
      </c>
      <c r="CA206" s="113">
        <v>0</v>
      </c>
      <c r="CB206" s="113">
        <v>0</v>
      </c>
      <c r="CC206" s="113">
        <v>0</v>
      </c>
      <c r="CD206" s="113">
        <v>0</v>
      </c>
      <c r="CE206" s="113">
        <v>0</v>
      </c>
      <c r="CF206" s="113">
        <v>0</v>
      </c>
      <c r="CG206" s="113">
        <v>0</v>
      </c>
      <c r="CH206" s="113">
        <v>0</v>
      </c>
      <c r="CI206" s="113">
        <v>0</v>
      </c>
      <c r="CJ206" s="113">
        <v>0</v>
      </c>
      <c r="CK206" s="113">
        <v>0</v>
      </c>
      <c r="CL206" s="113">
        <v>0</v>
      </c>
      <c r="CM206" s="113">
        <v>0</v>
      </c>
      <c r="CN206" s="113">
        <v>0</v>
      </c>
      <c r="CO206" s="113">
        <v>0</v>
      </c>
      <c r="CP206" s="113">
        <v>0</v>
      </c>
      <c r="CQ206" s="113">
        <v>0</v>
      </c>
      <c r="CR206" s="113">
        <v>0</v>
      </c>
      <c r="CS206" s="113">
        <v>0</v>
      </c>
      <c r="CT206" s="113">
        <v>0</v>
      </c>
      <c r="CU206" s="113">
        <v>0</v>
      </c>
      <c r="CV206" s="113">
        <v>0</v>
      </c>
      <c r="CW206" s="113">
        <v>0</v>
      </c>
      <c r="CX206" s="113">
        <v>0</v>
      </c>
      <c r="CY206" s="113">
        <v>0</v>
      </c>
      <c r="CZ206" s="113">
        <v>0</v>
      </c>
      <c r="DA206" s="113">
        <v>0</v>
      </c>
      <c r="DB206" s="113">
        <v>0</v>
      </c>
      <c r="DC206" s="113">
        <v>0</v>
      </c>
      <c r="DD206" s="113">
        <v>0</v>
      </c>
      <c r="DE206" s="113">
        <v>0</v>
      </c>
      <c r="DF206" s="113">
        <v>0</v>
      </c>
      <c r="DG206" s="113">
        <v>0</v>
      </c>
      <c r="DH206" s="113">
        <v>0</v>
      </c>
      <c r="DI206" s="113">
        <v>0</v>
      </c>
      <c r="DJ206" s="113">
        <v>0</v>
      </c>
      <c r="DK206" s="113">
        <v>0</v>
      </c>
      <c r="DL206" s="113">
        <v>0</v>
      </c>
      <c r="DM206" s="113">
        <v>0</v>
      </c>
      <c r="DN206" s="113">
        <v>0</v>
      </c>
      <c r="DO206" s="113">
        <v>0</v>
      </c>
      <c r="DP206" s="113">
        <v>0</v>
      </c>
      <c r="DQ206" s="113">
        <v>0</v>
      </c>
      <c r="DR206" s="113">
        <v>0</v>
      </c>
      <c r="DS206" s="113">
        <v>0</v>
      </c>
      <c r="DT206" s="113">
        <v>0</v>
      </c>
      <c r="DU206" s="113">
        <v>0</v>
      </c>
      <c r="DV206" s="113">
        <v>0</v>
      </c>
      <c r="DW206" s="113">
        <v>0</v>
      </c>
      <c r="DX206" s="113">
        <v>0</v>
      </c>
      <c r="DY206" s="113">
        <v>0</v>
      </c>
      <c r="DZ206" s="113">
        <v>0</v>
      </c>
      <c r="EA206" s="113">
        <v>0</v>
      </c>
      <c r="EB206" s="113">
        <v>0</v>
      </c>
    </row>
    <row r="207" spans="1:132" x14ac:dyDescent="0.35">
      <c r="A207" s="112" t="s">
        <v>127</v>
      </c>
      <c r="B207" s="126"/>
      <c r="C207" s="113">
        <v>0</v>
      </c>
      <c r="D207" s="113">
        <v>0</v>
      </c>
      <c r="E207" s="113">
        <v>0</v>
      </c>
      <c r="F207" s="113">
        <v>0</v>
      </c>
      <c r="G207" s="113">
        <v>0</v>
      </c>
      <c r="H207" s="113">
        <v>0</v>
      </c>
      <c r="I207" s="113">
        <v>0</v>
      </c>
      <c r="J207" s="113">
        <v>0</v>
      </c>
      <c r="K207" s="113">
        <v>0</v>
      </c>
      <c r="L207" s="113">
        <v>0</v>
      </c>
      <c r="M207" s="113">
        <v>0</v>
      </c>
      <c r="N207" s="113">
        <v>0</v>
      </c>
      <c r="O207" s="113">
        <v>0</v>
      </c>
      <c r="P207" s="113">
        <v>0</v>
      </c>
      <c r="Q207" s="113">
        <v>0</v>
      </c>
      <c r="R207" s="113">
        <v>0</v>
      </c>
      <c r="S207" s="113">
        <v>0</v>
      </c>
      <c r="T207" s="113">
        <v>0</v>
      </c>
      <c r="U207" s="113">
        <v>0</v>
      </c>
      <c r="V207" s="113">
        <v>0</v>
      </c>
      <c r="W207" s="113">
        <v>0</v>
      </c>
      <c r="X207" s="113">
        <v>0</v>
      </c>
      <c r="Y207" s="113">
        <v>0</v>
      </c>
      <c r="Z207" s="113">
        <v>0</v>
      </c>
      <c r="AA207" s="113">
        <v>0</v>
      </c>
      <c r="AB207" s="113">
        <v>0</v>
      </c>
      <c r="AC207" s="113">
        <v>0</v>
      </c>
      <c r="AD207" s="113">
        <v>0</v>
      </c>
      <c r="AE207" s="113">
        <v>0</v>
      </c>
      <c r="AF207" s="113">
        <v>0</v>
      </c>
      <c r="AG207" s="113">
        <v>0</v>
      </c>
      <c r="AH207" s="113">
        <v>0</v>
      </c>
      <c r="AI207" s="113">
        <v>0</v>
      </c>
      <c r="AJ207" s="113">
        <v>0</v>
      </c>
      <c r="AK207" s="113">
        <v>0</v>
      </c>
      <c r="AL207" s="113">
        <v>0</v>
      </c>
      <c r="AM207" s="113">
        <v>0</v>
      </c>
      <c r="AN207" s="113">
        <v>0</v>
      </c>
      <c r="AO207" s="113">
        <v>0</v>
      </c>
      <c r="AP207" s="113">
        <v>0</v>
      </c>
      <c r="AQ207" s="113">
        <v>0</v>
      </c>
      <c r="AR207" s="113">
        <v>0</v>
      </c>
      <c r="AS207" s="113">
        <v>0</v>
      </c>
      <c r="AT207" s="113">
        <v>0</v>
      </c>
      <c r="AU207" s="113">
        <v>0</v>
      </c>
      <c r="AV207" s="113">
        <v>0</v>
      </c>
      <c r="AW207" s="113">
        <v>0</v>
      </c>
      <c r="AX207" s="113">
        <v>0</v>
      </c>
      <c r="AY207" s="113">
        <v>0</v>
      </c>
      <c r="AZ207" s="113">
        <v>0</v>
      </c>
      <c r="BA207" s="113">
        <v>0</v>
      </c>
      <c r="BB207" s="113">
        <v>0</v>
      </c>
      <c r="BC207" s="113">
        <v>0</v>
      </c>
      <c r="BD207" s="113">
        <v>0</v>
      </c>
      <c r="BE207" s="113">
        <v>0</v>
      </c>
      <c r="BF207" s="113">
        <v>0</v>
      </c>
      <c r="BG207" s="113">
        <v>0</v>
      </c>
      <c r="BH207" s="113">
        <v>0</v>
      </c>
      <c r="BI207" s="113">
        <v>0</v>
      </c>
      <c r="BJ207" s="113">
        <v>0</v>
      </c>
      <c r="BK207" s="113">
        <v>0</v>
      </c>
      <c r="BL207" s="113">
        <v>0</v>
      </c>
      <c r="BM207" s="113">
        <v>0</v>
      </c>
      <c r="BN207" s="113">
        <v>0</v>
      </c>
      <c r="BO207" s="113">
        <v>0</v>
      </c>
      <c r="BP207" s="113">
        <v>0</v>
      </c>
      <c r="BQ207" s="113">
        <v>0</v>
      </c>
      <c r="BR207" s="113">
        <v>0</v>
      </c>
      <c r="BS207" s="113">
        <v>0</v>
      </c>
      <c r="BT207" s="113">
        <v>0</v>
      </c>
      <c r="BU207" s="113">
        <v>0</v>
      </c>
      <c r="BV207" s="113">
        <v>0</v>
      </c>
      <c r="BW207" s="113">
        <v>0</v>
      </c>
      <c r="BX207" s="113">
        <v>0</v>
      </c>
      <c r="BY207" s="113">
        <v>0</v>
      </c>
      <c r="BZ207" s="113">
        <v>0</v>
      </c>
      <c r="CA207" s="113">
        <v>0</v>
      </c>
      <c r="CB207" s="113">
        <v>0</v>
      </c>
      <c r="CC207" s="113">
        <v>0</v>
      </c>
      <c r="CD207" s="113">
        <v>0</v>
      </c>
      <c r="CE207" s="113">
        <v>0</v>
      </c>
      <c r="CF207" s="113">
        <v>0</v>
      </c>
      <c r="CG207" s="113">
        <v>0</v>
      </c>
      <c r="CH207" s="113">
        <v>0</v>
      </c>
      <c r="CI207" s="113">
        <v>0</v>
      </c>
      <c r="CJ207" s="113">
        <v>0</v>
      </c>
      <c r="CK207" s="113">
        <v>0</v>
      </c>
      <c r="CL207" s="113">
        <v>0</v>
      </c>
      <c r="CM207" s="113">
        <v>0</v>
      </c>
      <c r="CN207" s="113">
        <v>0</v>
      </c>
      <c r="CO207" s="113">
        <v>0</v>
      </c>
      <c r="CP207" s="113">
        <v>0</v>
      </c>
      <c r="CQ207" s="113">
        <v>0</v>
      </c>
      <c r="CR207" s="113">
        <v>0</v>
      </c>
      <c r="CS207" s="113">
        <v>0</v>
      </c>
      <c r="CT207" s="113">
        <v>0</v>
      </c>
      <c r="CU207" s="113">
        <v>0</v>
      </c>
      <c r="CV207" s="113">
        <v>0</v>
      </c>
      <c r="CW207" s="113">
        <v>0</v>
      </c>
      <c r="CX207" s="113">
        <v>0</v>
      </c>
      <c r="CY207" s="113">
        <v>0</v>
      </c>
      <c r="CZ207" s="113">
        <v>0</v>
      </c>
      <c r="DA207" s="113">
        <v>0</v>
      </c>
      <c r="DB207" s="113">
        <v>0</v>
      </c>
      <c r="DC207" s="113">
        <v>0</v>
      </c>
      <c r="DD207" s="113">
        <v>0</v>
      </c>
      <c r="DE207" s="113">
        <v>0</v>
      </c>
      <c r="DF207" s="113">
        <v>0</v>
      </c>
      <c r="DG207" s="113">
        <v>0</v>
      </c>
      <c r="DH207" s="113">
        <v>0</v>
      </c>
      <c r="DI207" s="113">
        <v>0</v>
      </c>
      <c r="DJ207" s="113">
        <v>0</v>
      </c>
      <c r="DK207" s="113">
        <v>0</v>
      </c>
      <c r="DL207" s="113">
        <v>0</v>
      </c>
      <c r="DM207" s="113">
        <v>0</v>
      </c>
      <c r="DN207" s="113">
        <v>0</v>
      </c>
      <c r="DO207" s="113">
        <v>0</v>
      </c>
      <c r="DP207" s="113">
        <v>0</v>
      </c>
      <c r="DQ207" s="113">
        <v>0</v>
      </c>
      <c r="DR207" s="113">
        <v>0</v>
      </c>
      <c r="DS207" s="113">
        <v>0</v>
      </c>
      <c r="DT207" s="113">
        <v>0</v>
      </c>
      <c r="DU207" s="113">
        <v>0</v>
      </c>
      <c r="DV207" s="113">
        <v>0</v>
      </c>
      <c r="DW207" s="113">
        <v>0</v>
      </c>
      <c r="DX207" s="113">
        <v>0</v>
      </c>
      <c r="DY207" s="113">
        <v>0</v>
      </c>
      <c r="DZ207" s="113">
        <v>0</v>
      </c>
      <c r="EA207" s="113">
        <v>0</v>
      </c>
      <c r="EB207" s="113">
        <v>0</v>
      </c>
    </row>
    <row r="208" spans="1:132" x14ac:dyDescent="0.35">
      <c r="A208" s="112" t="s">
        <v>128</v>
      </c>
      <c r="B208" s="126"/>
      <c r="C208" s="113">
        <v>1542.533238573867</v>
      </c>
      <c r="D208" s="113">
        <v>1533.8478036719873</v>
      </c>
      <c r="E208" s="113">
        <v>1524.2938252799195</v>
      </c>
      <c r="F208" s="113">
        <v>1522.5567382995434</v>
      </c>
      <c r="G208" s="113">
        <v>1499.1060640644678</v>
      </c>
      <c r="H208" s="113">
        <v>1475.6553898293921</v>
      </c>
      <c r="I208" s="113">
        <v>1456.5474330452564</v>
      </c>
      <c r="J208" s="113">
        <v>1438.3080197513086</v>
      </c>
      <c r="K208" s="113">
        <v>1411.3831715554809</v>
      </c>
      <c r="L208" s="113">
        <v>1397.4864757124731</v>
      </c>
      <c r="M208" s="113">
        <v>1401.829193163413</v>
      </c>
      <c r="N208" s="113">
        <v>1381.8526928890894</v>
      </c>
      <c r="O208" s="113">
        <v>1369.6930840264574</v>
      </c>
      <c r="P208" s="113">
        <v>1353.1907577128857</v>
      </c>
      <c r="Q208" s="113">
        <v>1332.3457139483739</v>
      </c>
      <c r="R208" s="113">
        <v>1325.39736602687</v>
      </c>
      <c r="S208" s="113">
        <v>1321.0546485759301</v>
      </c>
      <c r="T208" s="113">
        <v>1317.5804746151782</v>
      </c>
      <c r="U208" s="113">
        <v>1310.6321266936743</v>
      </c>
      <c r="V208" s="113">
        <v>1301.0781483016065</v>
      </c>
      <c r="W208" s="113">
        <v>1306.2894092427343</v>
      </c>
      <c r="X208" s="113">
        <v>1306.2894092427343</v>
      </c>
      <c r="Y208" s="113">
        <v>1299.3410613212304</v>
      </c>
      <c r="Z208" s="113">
        <v>1307.1579527329225</v>
      </c>
      <c r="AA208" s="113">
        <v>1321.9231920661182</v>
      </c>
      <c r="AB208" s="113">
        <v>1319.3175615955543</v>
      </c>
      <c r="AC208" s="113">
        <v>1323.6602790464942</v>
      </c>
      <c r="AD208" s="113">
        <v>1331.477170458186</v>
      </c>
      <c r="AE208" s="113">
        <v>1337.556974889502</v>
      </c>
      <c r="AF208" s="113">
        <v>1337.556974889502</v>
      </c>
      <c r="AG208" s="113">
        <v>1337.556974889502</v>
      </c>
      <c r="AH208" s="113">
        <v>1341.0311488502537</v>
      </c>
      <c r="AI208" s="113">
        <v>1343.6367793208178</v>
      </c>
      <c r="AJ208" s="113">
        <v>1747.0049124533859</v>
      </c>
      <c r="AK208" s="113">
        <v>1757.14227171327</v>
      </c>
      <c r="AL208" s="113">
        <v>1774.0378704797438</v>
      </c>
      <c r="AM208" s="113">
        <v>1788.6807227440213</v>
      </c>
      <c r="AN208" s="113">
        <v>1803.3235750082986</v>
      </c>
      <c r="AO208" s="113">
        <v>1816.8400540214775</v>
      </c>
      <c r="AP208" s="113">
        <v>1826.9774132813616</v>
      </c>
      <c r="AQ208" s="113">
        <v>1839.3675190434424</v>
      </c>
      <c r="AR208" s="113">
        <v>1866.4004770698004</v>
      </c>
      <c r="AS208" s="113">
        <v>1882.1697025851756</v>
      </c>
      <c r="AT208" s="113">
        <v>1899.0653013516494</v>
      </c>
      <c r="AU208" s="113">
        <v>1920.4663931225164</v>
      </c>
      <c r="AV208" s="113">
        <v>1957.6367104087583</v>
      </c>
      <c r="AW208" s="113">
        <v>1984.6696684351164</v>
      </c>
      <c r="AX208" s="113">
        <v>2039.8619577389311</v>
      </c>
      <c r="AY208" s="113">
        <v>2096.1806202938433</v>
      </c>
      <c r="AZ208" s="113">
        <v>2125.4663248223978</v>
      </c>
      <c r="BA208" s="113">
        <v>2136.7300573333805</v>
      </c>
      <c r="BB208" s="113">
        <v>2144.6146700910681</v>
      </c>
      <c r="BC208" s="113">
        <v>2133.3509375800854</v>
      </c>
      <c r="BD208" s="113">
        <v>2125.4663248223978</v>
      </c>
      <c r="BE208" s="113">
        <v>2120.9608318180049</v>
      </c>
      <c r="BF208" s="113">
        <v>2134.4773108311838</v>
      </c>
      <c r="BG208" s="113">
        <v>2140.1091770866751</v>
      </c>
      <c r="BH208" s="113">
        <v>2131.0981910778892</v>
      </c>
      <c r="BI208" s="113">
        <v>2144.6146700910681</v>
      </c>
      <c r="BJ208" s="113">
        <v>2144.6146700910681</v>
      </c>
      <c r="BK208" s="113">
        <v>2125.4663248223978</v>
      </c>
      <c r="BL208" s="113">
        <v>2105.1916063026297</v>
      </c>
      <c r="BM208" s="113">
        <v>2089.422380787254</v>
      </c>
      <c r="BN208" s="113">
        <v>2068.0212890163871</v>
      </c>
      <c r="BO208" s="113">
        <v>2057.8839297565028</v>
      </c>
      <c r="BP208" s="113">
        <v>2043.2410774922255</v>
      </c>
      <c r="BQ208" s="113">
        <v>2015.0817462147693</v>
      </c>
      <c r="BR208" s="113">
        <v>2003.8180137037868</v>
      </c>
      <c r="BS208" s="113">
        <v>1988.0487881884114</v>
      </c>
      <c r="BT208" s="113">
        <v>1966.6476964175447</v>
      </c>
      <c r="BU208" s="113">
        <v>1952.0048441532672</v>
      </c>
      <c r="BV208" s="113">
        <v>1942.9938581444815</v>
      </c>
      <c r="BW208" s="113">
        <v>1939.6147383911866</v>
      </c>
      <c r="BX208" s="113">
        <v>1945.246604646678</v>
      </c>
      <c r="BY208" s="113">
        <v>1963.2685766642498</v>
      </c>
      <c r="BZ208" s="113">
        <v>1982.4169219329201</v>
      </c>
      <c r="CA208" s="113">
        <v>1986.9224149373133</v>
      </c>
      <c r="CB208" s="113">
        <v>1990.3015346906077</v>
      </c>
      <c r="CC208" s="113">
        <v>2004.944386954885</v>
      </c>
      <c r="CD208" s="113">
        <v>2010.5762532103763</v>
      </c>
      <c r="CE208" s="113">
        <v>2010.5762532103763</v>
      </c>
      <c r="CF208" s="113">
        <v>2024.092732223555</v>
      </c>
      <c r="CG208" s="113">
        <v>2034.2300914834395</v>
      </c>
      <c r="CH208" s="113">
        <v>2044.3674507433241</v>
      </c>
      <c r="CI208" s="113">
        <v>2055.6311832543061</v>
      </c>
      <c r="CJ208" s="113">
        <v>1517.1733178265094</v>
      </c>
      <c r="CK208" s="113">
        <v>1527.0786931333205</v>
      </c>
      <c r="CL208" s="113">
        <v>1531.2059328444914</v>
      </c>
      <c r="CM208" s="113">
        <v>1536.9840684401311</v>
      </c>
      <c r="CN208" s="113">
        <v>1537.809516382365</v>
      </c>
      <c r="CO208" s="113">
        <v>1542.7622040357708</v>
      </c>
      <c r="CP208" s="113">
        <v>1547.7148916891761</v>
      </c>
      <c r="CQ208" s="113">
        <v>1557.6202669959866</v>
      </c>
      <c r="CR208" s="113">
        <v>1570.0019861295002</v>
      </c>
      <c r="CS208" s="113">
        <v>1577.431017609608</v>
      </c>
      <c r="CT208" s="113">
        <v>1580.7328093785452</v>
      </c>
      <c r="CU208" s="113">
        <v>1588.1618408586532</v>
      </c>
      <c r="CV208" s="113">
        <v>1598.8926641076978</v>
      </c>
      <c r="CW208" s="113">
        <v>1613.7507270679141</v>
      </c>
      <c r="CX208" s="113">
        <v>1631.9105817970672</v>
      </c>
      <c r="CY208" s="113">
        <v>1651.7213324106885</v>
      </c>
      <c r="CZ208" s="113">
        <v>1664.9284994864361</v>
      </c>
      <c r="DA208" s="113">
        <v>1675.6593227354813</v>
      </c>
      <c r="DB208" s="113">
        <v>1671.5320830243102</v>
      </c>
      <c r="DC208" s="113">
        <v>1672.3575309665443</v>
      </c>
      <c r="DD208" s="113">
        <v>1681.4374583311208</v>
      </c>
      <c r="DE208" s="113">
        <v>1676.4847706777155</v>
      </c>
      <c r="DF208" s="113">
        <v>1659.1503638907968</v>
      </c>
      <c r="DG208" s="113">
        <v>1654.1976762373915</v>
      </c>
      <c r="DH208" s="113">
        <v>1654.1976762373915</v>
      </c>
      <c r="DI208" s="113">
        <v>1645.1177488728147</v>
      </c>
      <c r="DJ208" s="113">
        <v>1641.8159571038777</v>
      </c>
      <c r="DK208" s="113">
        <v>1641.8159571038777</v>
      </c>
      <c r="DL208" s="113">
        <v>1655.0231241796257</v>
      </c>
      <c r="DM208" s="113">
        <v>1652.546780352923</v>
      </c>
      <c r="DN208" s="113">
        <v>1645.9431968150491</v>
      </c>
      <c r="DO208" s="113">
        <v>1651.7213324106885</v>
      </c>
      <c r="DP208" s="113">
        <v>1658.3249159485626</v>
      </c>
      <c r="DQ208" s="113">
        <v>1695.4700733491027</v>
      </c>
      <c r="DR208" s="113">
        <v>1720.2335116161294</v>
      </c>
      <c r="DS208" s="113">
        <v>1721.8844075005979</v>
      </c>
      <c r="DT208" s="113">
        <v>1726.0116472117691</v>
      </c>
      <c r="DU208" s="113">
        <v>1726.8370951540032</v>
      </c>
      <c r="DV208" s="113">
        <v>1735.0915745763455</v>
      </c>
      <c r="DW208" s="113">
        <v>1736.7424704608138</v>
      </c>
      <c r="DX208" s="113">
        <v>1725.1861992695349</v>
      </c>
      <c r="DY208" s="113">
        <v>1719.4080636738952</v>
      </c>
      <c r="DZ208" s="113">
        <v>1715.2808239627241</v>
      </c>
      <c r="EA208" s="113">
        <v>1706.2008965981474</v>
      </c>
      <c r="EB208" s="113">
        <v>1693.8191774646343</v>
      </c>
    </row>
    <row r="209" spans="1:132" x14ac:dyDescent="0.35">
      <c r="A209" s="112" t="s">
        <v>129</v>
      </c>
      <c r="B209" s="126"/>
      <c r="C209" s="113">
        <v>92.091536631275645</v>
      </c>
      <c r="D209" s="113">
        <v>91.573003204297748</v>
      </c>
      <c r="E209" s="113">
        <v>91.002616434622055</v>
      </c>
      <c r="F209" s="113">
        <v>90.898909749226476</v>
      </c>
      <c r="G209" s="113">
        <v>89.498869496386135</v>
      </c>
      <c r="H209" s="113">
        <v>88.098829243545794</v>
      </c>
      <c r="I209" s="113">
        <v>86.958055704194422</v>
      </c>
      <c r="J209" s="113">
        <v>85.869135507540818</v>
      </c>
      <c r="K209" s="113">
        <v>84.261681883909304</v>
      </c>
      <c r="L209" s="113">
        <v>83.432028400744656</v>
      </c>
      <c r="M209" s="113">
        <v>83.691295114233611</v>
      </c>
      <c r="N209" s="113">
        <v>82.498668232184443</v>
      </c>
      <c r="O209" s="113">
        <v>81.772721434415359</v>
      </c>
      <c r="P209" s="113">
        <v>80.787507923157349</v>
      </c>
      <c r="Q209" s="113">
        <v>79.543027698410384</v>
      </c>
      <c r="R209" s="113">
        <v>79.128200956828067</v>
      </c>
      <c r="S209" s="113">
        <v>78.868934243339112</v>
      </c>
      <c r="T209" s="113">
        <v>78.661520872547953</v>
      </c>
      <c r="U209" s="113">
        <v>78.246694130965636</v>
      </c>
      <c r="V209" s="113">
        <v>77.676307361289929</v>
      </c>
      <c r="W209" s="113">
        <v>77.987427417476681</v>
      </c>
      <c r="X209" s="113">
        <v>77.987427417476681</v>
      </c>
      <c r="Y209" s="113">
        <v>77.57260067589435</v>
      </c>
      <c r="Z209" s="113">
        <v>78.039280760174464</v>
      </c>
      <c r="AA209" s="113">
        <v>78.920787586036909</v>
      </c>
      <c r="AB209" s="113">
        <v>78.765227557943533</v>
      </c>
      <c r="AC209" s="113">
        <v>79.024494271432488</v>
      </c>
      <c r="AD209" s="113">
        <v>79.491174355712587</v>
      </c>
      <c r="AE209" s="113">
        <v>79.854147754597136</v>
      </c>
      <c r="AF209" s="113">
        <v>79.854147754597136</v>
      </c>
      <c r="AG209" s="113">
        <v>79.854147754597136</v>
      </c>
      <c r="AH209" s="113">
        <v>80.061561125388295</v>
      </c>
      <c r="AI209" s="113">
        <v>80.217121153481671</v>
      </c>
      <c r="AJ209" s="113">
        <v>104.29880074348573</v>
      </c>
      <c r="AK209" s="113">
        <v>104.90401622168777</v>
      </c>
      <c r="AL209" s="113">
        <v>105.91270868535784</v>
      </c>
      <c r="AM209" s="113">
        <v>106.78690882053859</v>
      </c>
      <c r="AN209" s="113">
        <v>107.66110895571931</v>
      </c>
      <c r="AO209" s="113">
        <v>108.46806292665538</v>
      </c>
      <c r="AP209" s="113">
        <v>109.0732784048574</v>
      </c>
      <c r="AQ209" s="113">
        <v>109.8129862115488</v>
      </c>
      <c r="AR209" s="113">
        <v>111.42689415342092</v>
      </c>
      <c r="AS209" s="113">
        <v>112.36834045284631</v>
      </c>
      <c r="AT209" s="113">
        <v>113.37703291651638</v>
      </c>
      <c r="AU209" s="113">
        <v>114.65471003716515</v>
      </c>
      <c r="AV209" s="113">
        <v>116.87383345723931</v>
      </c>
      <c r="AW209" s="113">
        <v>118.48774139911144</v>
      </c>
      <c r="AX209" s="113">
        <v>121.78280344710036</v>
      </c>
      <c r="AY209" s="113">
        <v>125.14511165933392</v>
      </c>
      <c r="AZ209" s="113">
        <v>126.89351192969539</v>
      </c>
      <c r="BA209" s="113">
        <v>127.56597357214213</v>
      </c>
      <c r="BB209" s="113">
        <v>128.03669672185481</v>
      </c>
      <c r="BC209" s="113">
        <v>127.3642350794081</v>
      </c>
      <c r="BD209" s="113">
        <v>126.89351192969539</v>
      </c>
      <c r="BE209" s="113">
        <v>126.6245272727167</v>
      </c>
      <c r="BF209" s="113">
        <v>127.43148124365275</v>
      </c>
      <c r="BG209" s="113">
        <v>127.76771206487615</v>
      </c>
      <c r="BH209" s="113">
        <v>127.22974275091876</v>
      </c>
      <c r="BI209" s="113">
        <v>128.03669672185481</v>
      </c>
      <c r="BJ209" s="113">
        <v>128.03669672185481</v>
      </c>
      <c r="BK209" s="113">
        <v>126.89351192969539</v>
      </c>
      <c r="BL209" s="113">
        <v>125.68308097329131</v>
      </c>
      <c r="BM209" s="113">
        <v>124.7416346738659</v>
      </c>
      <c r="BN209" s="113">
        <v>123.46395755321714</v>
      </c>
      <c r="BO209" s="113">
        <v>122.8587420750151</v>
      </c>
      <c r="BP209" s="113">
        <v>121.98454193983436</v>
      </c>
      <c r="BQ209" s="113">
        <v>120.30338783371758</v>
      </c>
      <c r="BR209" s="113">
        <v>119.63092619127086</v>
      </c>
      <c r="BS209" s="113">
        <v>118.68947989184547</v>
      </c>
      <c r="BT209" s="113">
        <v>117.41180277119669</v>
      </c>
      <c r="BU209" s="113">
        <v>116.53760263601596</v>
      </c>
      <c r="BV209" s="113">
        <v>115.9996333220586</v>
      </c>
      <c r="BW209" s="113">
        <v>115.79789482932458</v>
      </c>
      <c r="BX209" s="113">
        <v>116.13412565054793</v>
      </c>
      <c r="BY209" s="113">
        <v>117.21006427846267</v>
      </c>
      <c r="BZ209" s="113">
        <v>118.3532490706221</v>
      </c>
      <c r="CA209" s="113">
        <v>118.62223372760079</v>
      </c>
      <c r="CB209" s="113">
        <v>118.82397222033478</v>
      </c>
      <c r="CC209" s="113">
        <v>119.69817235551552</v>
      </c>
      <c r="CD209" s="113">
        <v>120.03440317673889</v>
      </c>
      <c r="CE209" s="113">
        <v>120.03440317673889</v>
      </c>
      <c r="CF209" s="113">
        <v>120.84135714767493</v>
      </c>
      <c r="CG209" s="113">
        <v>121.446572625877</v>
      </c>
      <c r="CH209" s="113">
        <v>122.05178810407905</v>
      </c>
      <c r="CI209" s="113">
        <v>122.72424974652574</v>
      </c>
      <c r="CJ209" s="113">
        <v>90.577511512030412</v>
      </c>
      <c r="CK209" s="113">
        <v>91.168877201989275</v>
      </c>
      <c r="CL209" s="113">
        <v>91.41527957280546</v>
      </c>
      <c r="CM209" s="113">
        <v>91.760242891948124</v>
      </c>
      <c r="CN209" s="113">
        <v>91.80952336611135</v>
      </c>
      <c r="CO209" s="113">
        <v>92.105206211090788</v>
      </c>
      <c r="CP209" s="113">
        <v>92.400889056070213</v>
      </c>
      <c r="CQ209" s="113">
        <v>92.992254746029047</v>
      </c>
      <c r="CR209" s="113">
        <v>93.731461858477616</v>
      </c>
      <c r="CS209" s="113">
        <v>94.174986125946759</v>
      </c>
      <c r="CT209" s="113">
        <v>94.372108022599704</v>
      </c>
      <c r="CU209" s="113">
        <v>94.815632290068848</v>
      </c>
      <c r="CV209" s="113">
        <v>95.456278454190922</v>
      </c>
      <c r="CW209" s="113">
        <v>96.343326989129196</v>
      </c>
      <c r="CX209" s="113">
        <v>97.427497420720428</v>
      </c>
      <c r="CY209" s="113">
        <v>98.610228800638126</v>
      </c>
      <c r="CZ209" s="113">
        <v>99.39871638724992</v>
      </c>
      <c r="DA209" s="113">
        <v>100.03936255137201</v>
      </c>
      <c r="DB209" s="113">
        <v>99.792960180555824</v>
      </c>
      <c r="DC209" s="113">
        <v>99.842240654719063</v>
      </c>
      <c r="DD209" s="113">
        <v>100.38432587051469</v>
      </c>
      <c r="DE209" s="113">
        <v>100.08864302553525</v>
      </c>
      <c r="DF209" s="113">
        <v>99.05375306810727</v>
      </c>
      <c r="DG209" s="113">
        <v>98.758070223127845</v>
      </c>
      <c r="DH209" s="113">
        <v>98.758070223127845</v>
      </c>
      <c r="DI209" s="113">
        <v>98.215985007332222</v>
      </c>
      <c r="DJ209" s="113">
        <v>98.018863110679263</v>
      </c>
      <c r="DK209" s="113">
        <v>98.018863110679263</v>
      </c>
      <c r="DL209" s="113">
        <v>98.807350697291071</v>
      </c>
      <c r="DM209" s="113">
        <v>98.659509274801366</v>
      </c>
      <c r="DN209" s="113">
        <v>98.265265481495476</v>
      </c>
      <c r="DO209" s="113">
        <v>98.610228800638126</v>
      </c>
      <c r="DP209" s="113">
        <v>99.00447259394403</v>
      </c>
      <c r="DQ209" s="113">
        <v>101.22209393128971</v>
      </c>
      <c r="DR209" s="113">
        <v>102.70050815618683</v>
      </c>
      <c r="DS209" s="113">
        <v>102.79906910451331</v>
      </c>
      <c r="DT209" s="113">
        <v>103.04547147532949</v>
      </c>
      <c r="DU209" s="113">
        <v>103.09475194949273</v>
      </c>
      <c r="DV209" s="113">
        <v>103.5875566911251</v>
      </c>
      <c r="DW209" s="113">
        <v>103.68611763945157</v>
      </c>
      <c r="DX209" s="113">
        <v>102.99619100116627</v>
      </c>
      <c r="DY209" s="113">
        <v>102.6512276820236</v>
      </c>
      <c r="DZ209" s="113">
        <v>102.4048253112074</v>
      </c>
      <c r="EA209" s="113">
        <v>101.86274009541179</v>
      </c>
      <c r="EB209" s="113">
        <v>101.12353298296324</v>
      </c>
    </row>
    <row r="210" spans="1:132" x14ac:dyDescent="0.35">
      <c r="A210" s="112" t="s">
        <v>130</v>
      </c>
      <c r="B210" s="126"/>
      <c r="C210" s="113">
        <v>610.10643018220117</v>
      </c>
      <c r="D210" s="113">
        <v>606.67114622847259</v>
      </c>
      <c r="E210" s="113">
        <v>602.89233387937111</v>
      </c>
      <c r="F210" s="113">
        <v>602.20527708862551</v>
      </c>
      <c r="G210" s="113">
        <v>592.93001041355819</v>
      </c>
      <c r="H210" s="113">
        <v>583.65474373849088</v>
      </c>
      <c r="I210" s="113">
        <v>576.09711904028802</v>
      </c>
      <c r="J210" s="113">
        <v>568.88302273745785</v>
      </c>
      <c r="K210" s="113">
        <v>558.23364248089911</v>
      </c>
      <c r="L210" s="113">
        <v>552.73718815493339</v>
      </c>
      <c r="M210" s="113">
        <v>554.45483013179773</v>
      </c>
      <c r="N210" s="113">
        <v>546.55367703822185</v>
      </c>
      <c r="O210" s="113">
        <v>541.74427950300174</v>
      </c>
      <c r="P210" s="113">
        <v>535.21723999091751</v>
      </c>
      <c r="Q210" s="113">
        <v>526.97255850196882</v>
      </c>
      <c r="R210" s="113">
        <v>524.22433133898596</v>
      </c>
      <c r="S210" s="113">
        <v>522.50668936212162</v>
      </c>
      <c r="T210" s="113">
        <v>521.13257578063019</v>
      </c>
      <c r="U210" s="113">
        <v>518.38434861764733</v>
      </c>
      <c r="V210" s="113">
        <v>514.60553626854585</v>
      </c>
      <c r="W210" s="113">
        <v>516.66670664078299</v>
      </c>
      <c r="X210" s="113">
        <v>516.66670664078299</v>
      </c>
      <c r="Y210" s="113">
        <v>513.91847947780013</v>
      </c>
      <c r="Z210" s="113">
        <v>517.0102350361559</v>
      </c>
      <c r="AA210" s="113">
        <v>522.85021775749453</v>
      </c>
      <c r="AB210" s="113">
        <v>521.81963257137591</v>
      </c>
      <c r="AC210" s="113">
        <v>523.53727454824013</v>
      </c>
      <c r="AD210" s="113">
        <v>526.62903010659602</v>
      </c>
      <c r="AE210" s="113">
        <v>529.03372887420596</v>
      </c>
      <c r="AF210" s="113">
        <v>529.03372887420596</v>
      </c>
      <c r="AG210" s="113">
        <v>529.03372887420596</v>
      </c>
      <c r="AH210" s="113">
        <v>530.40784245569739</v>
      </c>
      <c r="AI210" s="113">
        <v>531.43842764181602</v>
      </c>
      <c r="AJ210" s="113">
        <v>690.97955492559288</v>
      </c>
      <c r="AK210" s="113">
        <v>694.98910746868148</v>
      </c>
      <c r="AL210" s="113">
        <v>701.67169504049571</v>
      </c>
      <c r="AM210" s="113">
        <v>707.46327093606806</v>
      </c>
      <c r="AN210" s="113">
        <v>713.25484683164041</v>
      </c>
      <c r="AO210" s="113">
        <v>718.60091688909176</v>
      </c>
      <c r="AP210" s="113">
        <v>722.61046943218037</v>
      </c>
      <c r="AQ210" s="113">
        <v>727.51103365151073</v>
      </c>
      <c r="AR210" s="113">
        <v>738.20317376641356</v>
      </c>
      <c r="AS210" s="113">
        <v>744.4402555001069</v>
      </c>
      <c r="AT210" s="113">
        <v>751.12284307192101</v>
      </c>
      <c r="AU210" s="113">
        <v>759.5874539962191</v>
      </c>
      <c r="AV210" s="113">
        <v>774.28914665421041</v>
      </c>
      <c r="AW210" s="113">
        <v>784.98128676911324</v>
      </c>
      <c r="AX210" s="113">
        <v>806.81107283703989</v>
      </c>
      <c r="AY210" s="113">
        <v>829.08636474308719</v>
      </c>
      <c r="AZ210" s="113">
        <v>840.669516534232</v>
      </c>
      <c r="BA210" s="113">
        <v>845.12457491544149</v>
      </c>
      <c r="BB210" s="113">
        <v>848.2431157822881</v>
      </c>
      <c r="BC210" s="113">
        <v>843.7880574010785</v>
      </c>
      <c r="BD210" s="113">
        <v>840.669516534232</v>
      </c>
      <c r="BE210" s="113">
        <v>838.88749318174825</v>
      </c>
      <c r="BF210" s="113">
        <v>844.23356323919961</v>
      </c>
      <c r="BG210" s="113">
        <v>846.46109242980447</v>
      </c>
      <c r="BH210" s="113">
        <v>842.89704572483674</v>
      </c>
      <c r="BI210" s="113">
        <v>848.2431157822881</v>
      </c>
      <c r="BJ210" s="113">
        <v>848.2431157822881</v>
      </c>
      <c r="BK210" s="113">
        <v>840.669516534232</v>
      </c>
      <c r="BL210" s="113">
        <v>832.65041144805491</v>
      </c>
      <c r="BM210" s="113">
        <v>826.41332971436157</v>
      </c>
      <c r="BN210" s="113">
        <v>817.94871879006348</v>
      </c>
      <c r="BO210" s="113">
        <v>813.93916624697499</v>
      </c>
      <c r="BP210" s="113">
        <v>808.14759035140264</v>
      </c>
      <c r="BQ210" s="113">
        <v>797.00994439837893</v>
      </c>
      <c r="BR210" s="113">
        <v>792.55488601716945</v>
      </c>
      <c r="BS210" s="113">
        <v>786.31780428347622</v>
      </c>
      <c r="BT210" s="113">
        <v>777.85319335917814</v>
      </c>
      <c r="BU210" s="113">
        <v>772.06161746360578</v>
      </c>
      <c r="BV210" s="113">
        <v>768.49757075863818</v>
      </c>
      <c r="BW210" s="113">
        <v>767.16105324427531</v>
      </c>
      <c r="BX210" s="113">
        <v>769.38858243488005</v>
      </c>
      <c r="BY210" s="113">
        <v>776.51667584481527</v>
      </c>
      <c r="BZ210" s="113">
        <v>784.09027509287137</v>
      </c>
      <c r="CA210" s="113">
        <v>785.87229844535511</v>
      </c>
      <c r="CB210" s="113">
        <v>787.20881595971798</v>
      </c>
      <c r="CC210" s="113">
        <v>793.00039185529033</v>
      </c>
      <c r="CD210" s="113">
        <v>795.22792104589519</v>
      </c>
      <c r="CE210" s="113">
        <v>795.22792104589519</v>
      </c>
      <c r="CF210" s="113">
        <v>800.57399110334643</v>
      </c>
      <c r="CG210" s="113">
        <v>804.58354364643515</v>
      </c>
      <c r="CH210" s="113">
        <v>808.59309618952364</v>
      </c>
      <c r="CI210" s="113">
        <v>813.048154570733</v>
      </c>
      <c r="CJ210" s="113">
        <v>600.07601376720152</v>
      </c>
      <c r="CK210" s="113">
        <v>603.99381146317899</v>
      </c>
      <c r="CL210" s="113">
        <v>605.62622716983617</v>
      </c>
      <c r="CM210" s="113">
        <v>607.91160915915634</v>
      </c>
      <c r="CN210" s="113">
        <v>608.23809230048766</v>
      </c>
      <c r="CO210" s="113">
        <v>610.1969911484764</v>
      </c>
      <c r="CP210" s="113">
        <v>612.15588999646513</v>
      </c>
      <c r="CQ210" s="113">
        <v>616.0736876924426</v>
      </c>
      <c r="CR210" s="113">
        <v>620.97093481241416</v>
      </c>
      <c r="CS210" s="113">
        <v>623.90928308439732</v>
      </c>
      <c r="CT210" s="113">
        <v>625.21521564972306</v>
      </c>
      <c r="CU210" s="113">
        <v>628.15356392170611</v>
      </c>
      <c r="CV210" s="113">
        <v>632.3978447590149</v>
      </c>
      <c r="CW210" s="113">
        <v>638.27454130298088</v>
      </c>
      <c r="CX210" s="113">
        <v>645.45717041227283</v>
      </c>
      <c r="CY210" s="113">
        <v>653.29276580422766</v>
      </c>
      <c r="CZ210" s="113">
        <v>658.51649606553076</v>
      </c>
      <c r="DA210" s="113">
        <v>662.76077690283955</v>
      </c>
      <c r="DB210" s="113">
        <v>661.12836119618237</v>
      </c>
      <c r="DC210" s="113">
        <v>661.4548443375138</v>
      </c>
      <c r="DD210" s="113">
        <v>665.04615889215972</v>
      </c>
      <c r="DE210" s="113">
        <v>663.08726004417099</v>
      </c>
      <c r="DF210" s="113">
        <v>656.2311140762107</v>
      </c>
      <c r="DG210" s="113">
        <v>654.27221522822197</v>
      </c>
      <c r="DH210" s="113">
        <v>654.27221522822197</v>
      </c>
      <c r="DI210" s="113">
        <v>650.68090067357605</v>
      </c>
      <c r="DJ210" s="113">
        <v>649.37496810825019</v>
      </c>
      <c r="DK210" s="113">
        <v>649.37496810825019</v>
      </c>
      <c r="DL210" s="113">
        <v>654.5986983695534</v>
      </c>
      <c r="DM210" s="113">
        <v>653.61924894555898</v>
      </c>
      <c r="DN210" s="113">
        <v>651.00738381490748</v>
      </c>
      <c r="DO210" s="113">
        <v>653.29276580422766</v>
      </c>
      <c r="DP210" s="113">
        <v>655.90463093487915</v>
      </c>
      <c r="DQ210" s="113">
        <v>670.59637229479438</v>
      </c>
      <c r="DR210" s="113">
        <v>680.39086653473771</v>
      </c>
      <c r="DS210" s="113">
        <v>681.0438328174007</v>
      </c>
      <c r="DT210" s="113">
        <v>682.67624852405788</v>
      </c>
      <c r="DU210" s="113">
        <v>683.00273166538932</v>
      </c>
      <c r="DV210" s="113">
        <v>686.2675630787038</v>
      </c>
      <c r="DW210" s="113">
        <v>686.92052936136668</v>
      </c>
      <c r="DX210" s="113">
        <v>682.34976538272656</v>
      </c>
      <c r="DY210" s="113">
        <v>680.06438339340627</v>
      </c>
      <c r="DZ210" s="113">
        <v>678.43196768674909</v>
      </c>
      <c r="EA210" s="113">
        <v>674.84065313210317</v>
      </c>
      <c r="EB210" s="113">
        <v>669.94340601213139</v>
      </c>
    </row>
    <row r="211" spans="1:132" x14ac:dyDescent="0.35">
      <c r="A211" s="112" t="s">
        <v>131</v>
      </c>
      <c r="B211" s="126"/>
      <c r="C211" s="113">
        <v>0</v>
      </c>
      <c r="D211" s="113">
        <v>0</v>
      </c>
      <c r="E211" s="113">
        <v>0</v>
      </c>
      <c r="F211" s="113">
        <v>0</v>
      </c>
      <c r="G211" s="113">
        <v>0</v>
      </c>
      <c r="H211" s="113">
        <v>0</v>
      </c>
      <c r="I211" s="113">
        <v>0</v>
      </c>
      <c r="J211" s="113">
        <v>0</v>
      </c>
      <c r="K211" s="113">
        <v>0</v>
      </c>
      <c r="L211" s="113">
        <v>0</v>
      </c>
      <c r="M211" s="113">
        <v>0</v>
      </c>
      <c r="N211" s="113">
        <v>0</v>
      </c>
      <c r="O211" s="113">
        <v>0</v>
      </c>
      <c r="P211" s="113">
        <v>0</v>
      </c>
      <c r="Q211" s="113">
        <v>0</v>
      </c>
      <c r="R211" s="113">
        <v>0</v>
      </c>
      <c r="S211" s="113">
        <v>0</v>
      </c>
      <c r="T211" s="113">
        <v>0</v>
      </c>
      <c r="U211" s="113">
        <v>0</v>
      </c>
      <c r="V211" s="113">
        <v>0</v>
      </c>
      <c r="W211" s="113">
        <v>0</v>
      </c>
      <c r="X211" s="113">
        <v>0</v>
      </c>
      <c r="Y211" s="113">
        <v>0</v>
      </c>
      <c r="Z211" s="113">
        <v>0</v>
      </c>
      <c r="AA211" s="113">
        <v>0</v>
      </c>
      <c r="AB211" s="113">
        <v>0</v>
      </c>
      <c r="AC211" s="113">
        <v>0</v>
      </c>
      <c r="AD211" s="113">
        <v>0</v>
      </c>
      <c r="AE211" s="113">
        <v>0</v>
      </c>
      <c r="AF211" s="113">
        <v>0</v>
      </c>
      <c r="AG211" s="113">
        <v>0</v>
      </c>
      <c r="AH211" s="113">
        <v>0</v>
      </c>
      <c r="AI211" s="113">
        <v>0</v>
      </c>
      <c r="AJ211" s="113">
        <v>0</v>
      </c>
      <c r="AK211" s="113">
        <v>0</v>
      </c>
      <c r="AL211" s="113">
        <v>0</v>
      </c>
      <c r="AM211" s="113">
        <v>0</v>
      </c>
      <c r="AN211" s="113">
        <v>0</v>
      </c>
      <c r="AO211" s="113">
        <v>0</v>
      </c>
      <c r="AP211" s="113">
        <v>0</v>
      </c>
      <c r="AQ211" s="113">
        <v>0</v>
      </c>
      <c r="AR211" s="113">
        <v>0</v>
      </c>
      <c r="AS211" s="113">
        <v>0</v>
      </c>
      <c r="AT211" s="113">
        <v>0</v>
      </c>
      <c r="AU211" s="113">
        <v>0</v>
      </c>
      <c r="AV211" s="113">
        <v>0</v>
      </c>
      <c r="AW211" s="113">
        <v>0</v>
      </c>
      <c r="AX211" s="113">
        <v>0</v>
      </c>
      <c r="AY211" s="113">
        <v>0</v>
      </c>
      <c r="AZ211" s="113">
        <v>0</v>
      </c>
      <c r="BA211" s="113">
        <v>0</v>
      </c>
      <c r="BB211" s="113">
        <v>0</v>
      </c>
      <c r="BC211" s="113">
        <v>0</v>
      </c>
      <c r="BD211" s="113">
        <v>0</v>
      </c>
      <c r="BE211" s="113">
        <v>0</v>
      </c>
      <c r="BF211" s="113">
        <v>0</v>
      </c>
      <c r="BG211" s="113">
        <v>0</v>
      </c>
      <c r="BH211" s="113">
        <v>0</v>
      </c>
      <c r="BI211" s="113">
        <v>0</v>
      </c>
      <c r="BJ211" s="113">
        <v>0</v>
      </c>
      <c r="BK211" s="113">
        <v>0</v>
      </c>
      <c r="BL211" s="113">
        <v>0</v>
      </c>
      <c r="BM211" s="113">
        <v>0</v>
      </c>
      <c r="BN211" s="113">
        <v>0</v>
      </c>
      <c r="BO211" s="113">
        <v>0</v>
      </c>
      <c r="BP211" s="113">
        <v>0</v>
      </c>
      <c r="BQ211" s="113">
        <v>0</v>
      </c>
      <c r="BR211" s="113">
        <v>0</v>
      </c>
      <c r="BS211" s="113">
        <v>0</v>
      </c>
      <c r="BT211" s="113">
        <v>0</v>
      </c>
      <c r="BU211" s="113">
        <v>0</v>
      </c>
      <c r="BV211" s="113">
        <v>0</v>
      </c>
      <c r="BW211" s="113">
        <v>0</v>
      </c>
      <c r="BX211" s="113">
        <v>0</v>
      </c>
      <c r="BY211" s="113">
        <v>0</v>
      </c>
      <c r="BZ211" s="113">
        <v>0</v>
      </c>
      <c r="CA211" s="113">
        <v>0</v>
      </c>
      <c r="CB211" s="113">
        <v>0</v>
      </c>
      <c r="CC211" s="113">
        <v>0</v>
      </c>
      <c r="CD211" s="113">
        <v>0</v>
      </c>
      <c r="CE211" s="113">
        <v>0</v>
      </c>
      <c r="CF211" s="113">
        <v>0</v>
      </c>
      <c r="CG211" s="113">
        <v>0</v>
      </c>
      <c r="CH211" s="113">
        <v>0</v>
      </c>
      <c r="CI211" s="113">
        <v>0</v>
      </c>
      <c r="CJ211" s="113">
        <v>0</v>
      </c>
      <c r="CK211" s="113">
        <v>0</v>
      </c>
      <c r="CL211" s="113">
        <v>0</v>
      </c>
      <c r="CM211" s="113">
        <v>0</v>
      </c>
      <c r="CN211" s="113">
        <v>0</v>
      </c>
      <c r="CO211" s="113">
        <v>0</v>
      </c>
      <c r="CP211" s="113">
        <v>0</v>
      </c>
      <c r="CQ211" s="113">
        <v>0</v>
      </c>
      <c r="CR211" s="113">
        <v>0</v>
      </c>
      <c r="CS211" s="113">
        <v>0</v>
      </c>
      <c r="CT211" s="113">
        <v>0</v>
      </c>
      <c r="CU211" s="113">
        <v>0</v>
      </c>
      <c r="CV211" s="113">
        <v>0</v>
      </c>
      <c r="CW211" s="113">
        <v>0</v>
      </c>
      <c r="CX211" s="113">
        <v>0</v>
      </c>
      <c r="CY211" s="113">
        <v>0</v>
      </c>
      <c r="CZ211" s="113">
        <v>0</v>
      </c>
      <c r="DA211" s="113">
        <v>0</v>
      </c>
      <c r="DB211" s="113">
        <v>0</v>
      </c>
      <c r="DC211" s="113">
        <v>0</v>
      </c>
      <c r="DD211" s="113">
        <v>0</v>
      </c>
      <c r="DE211" s="113">
        <v>0</v>
      </c>
      <c r="DF211" s="113">
        <v>0</v>
      </c>
      <c r="DG211" s="113">
        <v>0</v>
      </c>
      <c r="DH211" s="113">
        <v>0</v>
      </c>
      <c r="DI211" s="113">
        <v>0</v>
      </c>
      <c r="DJ211" s="113">
        <v>0</v>
      </c>
      <c r="DK211" s="113">
        <v>0</v>
      </c>
      <c r="DL211" s="113">
        <v>0</v>
      </c>
      <c r="DM211" s="113">
        <v>0</v>
      </c>
      <c r="DN211" s="113">
        <v>0</v>
      </c>
      <c r="DO211" s="113">
        <v>0</v>
      </c>
      <c r="DP211" s="113">
        <v>0</v>
      </c>
      <c r="DQ211" s="113">
        <v>0</v>
      </c>
      <c r="DR211" s="113">
        <v>0</v>
      </c>
      <c r="DS211" s="113">
        <v>0</v>
      </c>
      <c r="DT211" s="113">
        <v>0</v>
      </c>
      <c r="DU211" s="113">
        <v>0</v>
      </c>
      <c r="DV211" s="113">
        <v>0</v>
      </c>
      <c r="DW211" s="113">
        <v>0</v>
      </c>
      <c r="DX211" s="113">
        <v>0</v>
      </c>
      <c r="DY211" s="113">
        <v>0</v>
      </c>
      <c r="DZ211" s="113">
        <v>0</v>
      </c>
      <c r="EA211" s="113">
        <v>0</v>
      </c>
      <c r="EB211" s="113">
        <v>0</v>
      </c>
    </row>
    <row r="212" spans="1:132" x14ac:dyDescent="0.35">
      <c r="A212" s="114" t="s">
        <v>132</v>
      </c>
      <c r="B212" s="127"/>
      <c r="C212" s="115">
        <v>0</v>
      </c>
      <c r="D212" s="115">
        <v>0</v>
      </c>
      <c r="E212" s="115">
        <v>0</v>
      </c>
      <c r="F212" s="115">
        <v>0</v>
      </c>
      <c r="G212" s="115">
        <v>0</v>
      </c>
      <c r="H212" s="115">
        <v>0</v>
      </c>
      <c r="I212" s="115">
        <v>0</v>
      </c>
      <c r="J212" s="115">
        <v>0</v>
      </c>
      <c r="K212" s="115">
        <v>0</v>
      </c>
      <c r="L212" s="115">
        <v>0</v>
      </c>
      <c r="M212" s="115">
        <v>0</v>
      </c>
      <c r="N212" s="115">
        <v>0</v>
      </c>
      <c r="O212" s="115">
        <v>0</v>
      </c>
      <c r="P212" s="115">
        <v>0</v>
      </c>
      <c r="Q212" s="115">
        <v>0</v>
      </c>
      <c r="R212" s="115">
        <v>0</v>
      </c>
      <c r="S212" s="115">
        <v>0</v>
      </c>
      <c r="T212" s="115">
        <v>0</v>
      </c>
      <c r="U212" s="115">
        <v>0</v>
      </c>
      <c r="V212" s="115">
        <v>0</v>
      </c>
      <c r="W212" s="115">
        <v>0</v>
      </c>
      <c r="X212" s="115">
        <v>0</v>
      </c>
      <c r="Y212" s="115">
        <v>0</v>
      </c>
      <c r="Z212" s="115">
        <v>0</v>
      </c>
      <c r="AA212" s="115">
        <v>0</v>
      </c>
      <c r="AB212" s="115">
        <v>0</v>
      </c>
      <c r="AC212" s="115">
        <v>0</v>
      </c>
      <c r="AD212" s="115">
        <v>0</v>
      </c>
      <c r="AE212" s="115">
        <v>0</v>
      </c>
      <c r="AF212" s="115">
        <v>0</v>
      </c>
      <c r="AG212" s="115">
        <v>0</v>
      </c>
      <c r="AH212" s="115">
        <v>0</v>
      </c>
      <c r="AI212" s="115">
        <v>0</v>
      </c>
      <c r="AJ212" s="115">
        <v>0</v>
      </c>
      <c r="AK212" s="115">
        <v>0</v>
      </c>
      <c r="AL212" s="115">
        <v>0</v>
      </c>
      <c r="AM212" s="115">
        <v>0</v>
      </c>
      <c r="AN212" s="115">
        <v>0</v>
      </c>
      <c r="AO212" s="115">
        <v>0</v>
      </c>
      <c r="AP212" s="115">
        <v>0</v>
      </c>
      <c r="AQ212" s="115">
        <v>0</v>
      </c>
      <c r="AR212" s="115">
        <v>0</v>
      </c>
      <c r="AS212" s="115">
        <v>0</v>
      </c>
      <c r="AT212" s="115">
        <v>0</v>
      </c>
      <c r="AU212" s="115">
        <v>0</v>
      </c>
      <c r="AV212" s="115">
        <v>0</v>
      </c>
      <c r="AW212" s="115">
        <v>0</v>
      </c>
      <c r="AX212" s="115">
        <v>0</v>
      </c>
      <c r="AY212" s="115">
        <v>0</v>
      </c>
      <c r="AZ212" s="115">
        <v>0</v>
      </c>
      <c r="BA212" s="115">
        <v>0</v>
      </c>
      <c r="BB212" s="115">
        <v>0</v>
      </c>
      <c r="BC212" s="115">
        <v>0</v>
      </c>
      <c r="BD212" s="115">
        <v>0</v>
      </c>
      <c r="BE212" s="115">
        <v>0</v>
      </c>
      <c r="BF212" s="115">
        <v>0</v>
      </c>
      <c r="BG212" s="115">
        <v>0</v>
      </c>
      <c r="BH212" s="115">
        <v>0</v>
      </c>
      <c r="BI212" s="115">
        <v>0</v>
      </c>
      <c r="BJ212" s="115">
        <v>0</v>
      </c>
      <c r="BK212" s="115">
        <v>0</v>
      </c>
      <c r="BL212" s="115">
        <v>0</v>
      </c>
      <c r="BM212" s="115">
        <v>0</v>
      </c>
      <c r="BN212" s="115">
        <v>0</v>
      </c>
      <c r="BO212" s="115">
        <v>0</v>
      </c>
      <c r="BP212" s="115">
        <v>0</v>
      </c>
      <c r="BQ212" s="115">
        <v>0</v>
      </c>
      <c r="BR212" s="115">
        <v>0</v>
      </c>
      <c r="BS212" s="115">
        <v>0</v>
      </c>
      <c r="BT212" s="115">
        <v>0</v>
      </c>
      <c r="BU212" s="115">
        <v>0</v>
      </c>
      <c r="BV212" s="115">
        <v>0</v>
      </c>
      <c r="BW212" s="115">
        <v>0</v>
      </c>
      <c r="BX212" s="115">
        <v>0</v>
      </c>
      <c r="BY212" s="115">
        <v>0</v>
      </c>
      <c r="BZ212" s="115">
        <v>0</v>
      </c>
      <c r="CA212" s="115">
        <v>0</v>
      </c>
      <c r="CB212" s="115">
        <v>0</v>
      </c>
      <c r="CC212" s="115">
        <v>0</v>
      </c>
      <c r="CD212" s="115">
        <v>0</v>
      </c>
      <c r="CE212" s="115">
        <v>0</v>
      </c>
      <c r="CF212" s="115">
        <v>0</v>
      </c>
      <c r="CG212" s="115">
        <v>0</v>
      </c>
      <c r="CH212" s="115">
        <v>0</v>
      </c>
      <c r="CI212" s="115">
        <v>0</v>
      </c>
      <c r="CJ212" s="115">
        <v>0</v>
      </c>
      <c r="CK212" s="115">
        <v>0</v>
      </c>
      <c r="CL212" s="115">
        <v>0</v>
      </c>
      <c r="CM212" s="115">
        <v>0</v>
      </c>
      <c r="CN212" s="115">
        <v>0</v>
      </c>
      <c r="CO212" s="115">
        <v>0</v>
      </c>
      <c r="CP212" s="115">
        <v>0</v>
      </c>
      <c r="CQ212" s="115">
        <v>0</v>
      </c>
      <c r="CR212" s="115">
        <v>0</v>
      </c>
      <c r="CS212" s="115">
        <v>0</v>
      </c>
      <c r="CT212" s="115">
        <v>0</v>
      </c>
      <c r="CU212" s="115">
        <v>0</v>
      </c>
      <c r="CV212" s="115">
        <v>0</v>
      </c>
      <c r="CW212" s="115">
        <v>0</v>
      </c>
      <c r="CX212" s="115">
        <v>0</v>
      </c>
      <c r="CY212" s="115">
        <v>0</v>
      </c>
      <c r="CZ212" s="115">
        <v>0</v>
      </c>
      <c r="DA212" s="115">
        <v>0</v>
      </c>
      <c r="DB212" s="115">
        <v>0</v>
      </c>
      <c r="DC212" s="115">
        <v>0</v>
      </c>
      <c r="DD212" s="115">
        <v>0</v>
      </c>
      <c r="DE212" s="115">
        <v>0</v>
      </c>
      <c r="DF212" s="115">
        <v>0</v>
      </c>
      <c r="DG212" s="115">
        <v>0</v>
      </c>
      <c r="DH212" s="115">
        <v>0</v>
      </c>
      <c r="DI212" s="115">
        <v>0</v>
      </c>
      <c r="DJ212" s="115">
        <v>0</v>
      </c>
      <c r="DK212" s="115">
        <v>0</v>
      </c>
      <c r="DL212" s="115">
        <v>0</v>
      </c>
      <c r="DM212" s="115">
        <v>0</v>
      </c>
      <c r="DN212" s="115">
        <v>0</v>
      </c>
      <c r="DO212" s="115">
        <v>0</v>
      </c>
      <c r="DP212" s="115">
        <v>0</v>
      </c>
      <c r="DQ212" s="115">
        <v>0</v>
      </c>
      <c r="DR212" s="115">
        <v>0</v>
      </c>
      <c r="DS212" s="115">
        <v>0</v>
      </c>
      <c r="DT212" s="115">
        <v>0</v>
      </c>
      <c r="DU212" s="115">
        <v>0</v>
      </c>
      <c r="DV212" s="115">
        <v>0</v>
      </c>
      <c r="DW212" s="115">
        <v>0</v>
      </c>
      <c r="DX212" s="115">
        <v>0</v>
      </c>
      <c r="DY212" s="115">
        <v>0</v>
      </c>
      <c r="DZ212" s="115">
        <v>0</v>
      </c>
      <c r="EA212" s="115">
        <v>0</v>
      </c>
      <c r="EB212" s="115">
        <v>0</v>
      </c>
    </row>
    <row r="213" spans="1:132" x14ac:dyDescent="0.35">
      <c r="A213" s="114" t="s">
        <v>133</v>
      </c>
      <c r="B213" s="127"/>
      <c r="C213" s="115">
        <v>1128.1213237331267</v>
      </c>
      <c r="D213" s="115">
        <v>1121.7692892526475</v>
      </c>
      <c r="E213" s="115">
        <v>1114.7820513241202</v>
      </c>
      <c r="F213" s="115">
        <v>1113.5116444280243</v>
      </c>
      <c r="G213" s="115">
        <v>1096.3611513307303</v>
      </c>
      <c r="H213" s="115">
        <v>1079.2106582334359</v>
      </c>
      <c r="I213" s="115">
        <v>1065.2361823763815</v>
      </c>
      <c r="J213" s="115">
        <v>1051.896909967375</v>
      </c>
      <c r="K213" s="115">
        <v>1032.205603077889</v>
      </c>
      <c r="L213" s="115">
        <v>1022.0423479091221</v>
      </c>
      <c r="M213" s="115">
        <v>1025.2183651493617</v>
      </c>
      <c r="N213" s="115">
        <v>1010.6086858442594</v>
      </c>
      <c r="O213" s="115">
        <v>1001.7158375715884</v>
      </c>
      <c r="P213" s="115">
        <v>989.64697205867753</v>
      </c>
      <c r="Q213" s="115">
        <v>974.40208930552728</v>
      </c>
      <c r="R213" s="115">
        <v>969.32046172114383</v>
      </c>
      <c r="S213" s="115">
        <v>966.14444448090421</v>
      </c>
      <c r="T213" s="115">
        <v>963.60363068871254</v>
      </c>
      <c r="U213" s="115">
        <v>958.52200310432897</v>
      </c>
      <c r="V213" s="115">
        <v>951.53476517580168</v>
      </c>
      <c r="W213" s="115">
        <v>955.34598586408924</v>
      </c>
      <c r="X213" s="115">
        <v>955.34598586408924</v>
      </c>
      <c r="Y213" s="115">
        <v>950.2643582797059</v>
      </c>
      <c r="Z213" s="115">
        <v>955.9811893121373</v>
      </c>
      <c r="AA213" s="115">
        <v>966.77964792895216</v>
      </c>
      <c r="AB213" s="115">
        <v>964.87403758480821</v>
      </c>
      <c r="AC213" s="115">
        <v>968.05005482504794</v>
      </c>
      <c r="AD213" s="115">
        <v>973.76688585747922</v>
      </c>
      <c r="AE213" s="115">
        <v>978.21330999381485</v>
      </c>
      <c r="AF213" s="115">
        <v>978.21330999381485</v>
      </c>
      <c r="AG213" s="115">
        <v>978.21330999381485</v>
      </c>
      <c r="AH213" s="115">
        <v>980.75412378600652</v>
      </c>
      <c r="AI213" s="115">
        <v>982.65973413015047</v>
      </c>
      <c r="AJ213" s="115">
        <v>1277.6603091077002</v>
      </c>
      <c r="AK213" s="115">
        <v>1285.0741987156753</v>
      </c>
      <c r="AL213" s="115">
        <v>1297.4306813956337</v>
      </c>
      <c r="AM213" s="115">
        <v>1308.1396330515975</v>
      </c>
      <c r="AN213" s="115">
        <v>1318.8485847075615</v>
      </c>
      <c r="AO213" s="115">
        <v>1328.7337708515281</v>
      </c>
      <c r="AP213" s="115">
        <v>1336.1476604595034</v>
      </c>
      <c r="AQ213" s="115">
        <v>1345.2090810914726</v>
      </c>
      <c r="AR213" s="115">
        <v>1364.9794533794063</v>
      </c>
      <c r="AS213" s="115">
        <v>1376.5121705473675</v>
      </c>
      <c r="AT213" s="115">
        <v>1388.8686532273259</v>
      </c>
      <c r="AU213" s="115">
        <v>1404.5201979552733</v>
      </c>
      <c r="AV213" s="115">
        <v>1431.7044598511816</v>
      </c>
      <c r="AW213" s="115">
        <v>1451.4748321391153</v>
      </c>
      <c r="AX213" s="115">
        <v>1491.8393422269794</v>
      </c>
      <c r="AY213" s="115">
        <v>1533.0276178268407</v>
      </c>
      <c r="AZ213" s="115">
        <v>1554.4455211387688</v>
      </c>
      <c r="BA213" s="115">
        <v>1562.683176258741</v>
      </c>
      <c r="BB213" s="115">
        <v>1568.4495348427215</v>
      </c>
      <c r="BC213" s="115">
        <v>1560.2118797227492</v>
      </c>
      <c r="BD213" s="115">
        <v>1554.4455211387688</v>
      </c>
      <c r="BE213" s="115">
        <v>1551.1504590907796</v>
      </c>
      <c r="BF213" s="115">
        <v>1561.0356452347464</v>
      </c>
      <c r="BG213" s="115">
        <v>1565.1544727947326</v>
      </c>
      <c r="BH213" s="115">
        <v>1558.5643486987549</v>
      </c>
      <c r="BI213" s="115">
        <v>1568.4495348427215</v>
      </c>
      <c r="BJ213" s="115">
        <v>1568.4495348427215</v>
      </c>
      <c r="BK213" s="115">
        <v>1554.4455211387688</v>
      </c>
      <c r="BL213" s="115">
        <v>1539.6177419228184</v>
      </c>
      <c r="BM213" s="115">
        <v>1528.0850247548574</v>
      </c>
      <c r="BN213" s="115">
        <v>1512.43348002691</v>
      </c>
      <c r="BO213" s="115">
        <v>1505.019590418935</v>
      </c>
      <c r="BP213" s="115">
        <v>1494.3106387629709</v>
      </c>
      <c r="BQ213" s="115">
        <v>1473.7165009630403</v>
      </c>
      <c r="BR213" s="115">
        <v>1465.478845843068</v>
      </c>
      <c r="BS213" s="115">
        <v>1453.9461286751068</v>
      </c>
      <c r="BT213" s="115">
        <v>1438.2945839471595</v>
      </c>
      <c r="BU213" s="115">
        <v>1427.5856322911955</v>
      </c>
      <c r="BV213" s="115">
        <v>1420.9955081952178</v>
      </c>
      <c r="BW213" s="115">
        <v>1418.5242116592262</v>
      </c>
      <c r="BX213" s="115">
        <v>1422.6430392192124</v>
      </c>
      <c r="BY213" s="115">
        <v>1435.8232874111677</v>
      </c>
      <c r="BZ213" s="115">
        <v>1449.8273011151207</v>
      </c>
      <c r="CA213" s="115">
        <v>1453.1223631631096</v>
      </c>
      <c r="CB213" s="115">
        <v>1455.5936596991014</v>
      </c>
      <c r="CC213" s="115">
        <v>1466.3026113550652</v>
      </c>
      <c r="CD213" s="115">
        <v>1470.4214389150513</v>
      </c>
      <c r="CE213" s="115">
        <v>1470.4214389150513</v>
      </c>
      <c r="CF213" s="115">
        <v>1480.3066250590182</v>
      </c>
      <c r="CG213" s="115">
        <v>1487.7205146669933</v>
      </c>
      <c r="CH213" s="115">
        <v>1495.1344042749681</v>
      </c>
      <c r="CI213" s="115">
        <v>1503.3720593949406</v>
      </c>
      <c r="CJ213" s="115">
        <v>1109.5745160223726</v>
      </c>
      <c r="CK213" s="115">
        <v>1116.8187457243687</v>
      </c>
      <c r="CL213" s="115">
        <v>1119.8371747668668</v>
      </c>
      <c r="CM213" s="115">
        <v>1124.0629754263646</v>
      </c>
      <c r="CN213" s="115">
        <v>1124.666661234864</v>
      </c>
      <c r="CO213" s="115">
        <v>1128.2887760858621</v>
      </c>
      <c r="CP213" s="115">
        <v>1131.9108909368601</v>
      </c>
      <c r="CQ213" s="115">
        <v>1139.155120638856</v>
      </c>
      <c r="CR213" s="115">
        <v>1148.210407766351</v>
      </c>
      <c r="CS213" s="115">
        <v>1153.6435800428478</v>
      </c>
      <c r="CT213" s="115">
        <v>1156.0583232768465</v>
      </c>
      <c r="CU213" s="115">
        <v>1161.4914955533434</v>
      </c>
      <c r="CV213" s="115">
        <v>1169.339411063839</v>
      </c>
      <c r="CW213" s="115">
        <v>1180.2057556168327</v>
      </c>
      <c r="CX213" s="115">
        <v>1193.4868434038253</v>
      </c>
      <c r="CY213" s="115">
        <v>1207.9753028078171</v>
      </c>
      <c r="CZ213" s="115">
        <v>1217.6342757438117</v>
      </c>
      <c r="DA213" s="115">
        <v>1225.4821912543073</v>
      </c>
      <c r="DB213" s="115">
        <v>1222.4637622118089</v>
      </c>
      <c r="DC213" s="115">
        <v>1223.0674480203086</v>
      </c>
      <c r="DD213" s="115">
        <v>1229.7079919138048</v>
      </c>
      <c r="DE213" s="115">
        <v>1226.085877062807</v>
      </c>
      <c r="DF213" s="115">
        <v>1213.408475084314</v>
      </c>
      <c r="DG213" s="115">
        <v>1209.7863602333159</v>
      </c>
      <c r="DH213" s="115">
        <v>1209.7863602333159</v>
      </c>
      <c r="DI213" s="115">
        <v>1203.1458163398197</v>
      </c>
      <c r="DJ213" s="115">
        <v>1200.7310731058212</v>
      </c>
      <c r="DK213" s="115">
        <v>1200.7310731058212</v>
      </c>
      <c r="DL213" s="115">
        <v>1210.3900460418156</v>
      </c>
      <c r="DM213" s="115">
        <v>1208.5789886163168</v>
      </c>
      <c r="DN213" s="115">
        <v>1203.7495021483194</v>
      </c>
      <c r="DO213" s="115">
        <v>1207.9753028078171</v>
      </c>
      <c r="DP213" s="115">
        <v>1212.8047892758143</v>
      </c>
      <c r="DQ213" s="115">
        <v>1239.9706506582988</v>
      </c>
      <c r="DR213" s="115">
        <v>1258.0812249132887</v>
      </c>
      <c r="DS213" s="115">
        <v>1259.288596530288</v>
      </c>
      <c r="DT213" s="115">
        <v>1262.3070255727864</v>
      </c>
      <c r="DU213" s="115">
        <v>1262.9107113812861</v>
      </c>
      <c r="DV213" s="115">
        <v>1268.9475694662826</v>
      </c>
      <c r="DW213" s="115">
        <v>1270.154941083282</v>
      </c>
      <c r="DX213" s="115">
        <v>1261.7033397642867</v>
      </c>
      <c r="DY213" s="115">
        <v>1257.477539104789</v>
      </c>
      <c r="DZ213" s="115">
        <v>1254.4591100622906</v>
      </c>
      <c r="EA213" s="115">
        <v>1247.8185661687946</v>
      </c>
      <c r="EB213" s="115">
        <v>1238.7632790412997</v>
      </c>
    </row>
    <row r="214" spans="1:132" x14ac:dyDescent="0.35">
      <c r="A214" s="114" t="s">
        <v>134</v>
      </c>
      <c r="B214" s="127"/>
      <c r="C214" s="115">
        <v>276.27460989382695</v>
      </c>
      <c r="D214" s="115">
        <v>274.71900961289322</v>
      </c>
      <c r="E214" s="115">
        <v>273.00784930386612</v>
      </c>
      <c r="F214" s="115">
        <v>272.69672924767946</v>
      </c>
      <c r="G214" s="115">
        <v>268.4966084891584</v>
      </c>
      <c r="H214" s="115">
        <v>264.29648773063741</v>
      </c>
      <c r="I214" s="115">
        <v>260.87416711258328</v>
      </c>
      <c r="J214" s="115">
        <v>257.60740652262245</v>
      </c>
      <c r="K214" s="115">
        <v>252.78504565172793</v>
      </c>
      <c r="L214" s="115">
        <v>250.296085202234</v>
      </c>
      <c r="M214" s="115">
        <v>251.07388534270083</v>
      </c>
      <c r="N214" s="115">
        <v>247.49600469655331</v>
      </c>
      <c r="O214" s="115">
        <v>245.31816430324608</v>
      </c>
      <c r="P214" s="115">
        <v>242.36252376947206</v>
      </c>
      <c r="Q214" s="115">
        <v>238.62908309523112</v>
      </c>
      <c r="R214" s="115">
        <v>237.38460287048423</v>
      </c>
      <c r="S214" s="115">
        <v>236.60680273001734</v>
      </c>
      <c r="T214" s="115">
        <v>235.98456261764389</v>
      </c>
      <c r="U214" s="115">
        <v>234.74008239289691</v>
      </c>
      <c r="V214" s="115">
        <v>233.02892208386982</v>
      </c>
      <c r="W214" s="115">
        <v>233.96228225243004</v>
      </c>
      <c r="X214" s="115">
        <v>233.96228225243004</v>
      </c>
      <c r="Y214" s="115">
        <v>232.71780202768306</v>
      </c>
      <c r="Z214" s="115">
        <v>234.1178422805234</v>
      </c>
      <c r="AA214" s="115">
        <v>236.76236275811073</v>
      </c>
      <c r="AB214" s="115">
        <v>236.29568267383058</v>
      </c>
      <c r="AC214" s="115">
        <v>237.07348281429748</v>
      </c>
      <c r="AD214" s="115">
        <v>238.47352306713782</v>
      </c>
      <c r="AE214" s="115">
        <v>239.56244326379141</v>
      </c>
      <c r="AF214" s="115">
        <v>239.56244326379141</v>
      </c>
      <c r="AG214" s="115">
        <v>239.56244326379141</v>
      </c>
      <c r="AH214" s="115">
        <v>240.18468337616486</v>
      </c>
      <c r="AI214" s="115">
        <v>240.65136346044497</v>
      </c>
      <c r="AJ214" s="115">
        <v>312.89640223045717</v>
      </c>
      <c r="AK214" s="115">
        <v>314.71204866506332</v>
      </c>
      <c r="AL214" s="115">
        <v>317.73812605607355</v>
      </c>
      <c r="AM214" s="115">
        <v>320.36072646161574</v>
      </c>
      <c r="AN214" s="115">
        <v>322.98332686715798</v>
      </c>
      <c r="AO214" s="115">
        <v>325.40418877996615</v>
      </c>
      <c r="AP214" s="115">
        <v>327.21983521457224</v>
      </c>
      <c r="AQ214" s="115">
        <v>329.43895863464638</v>
      </c>
      <c r="AR214" s="115">
        <v>334.28068246026271</v>
      </c>
      <c r="AS214" s="115">
        <v>337.10502135853898</v>
      </c>
      <c r="AT214" s="115">
        <v>340.13109874954915</v>
      </c>
      <c r="AU214" s="115">
        <v>343.96413011149548</v>
      </c>
      <c r="AV214" s="115">
        <v>350.62150037171796</v>
      </c>
      <c r="AW214" s="115">
        <v>355.46322419733428</v>
      </c>
      <c r="AX214" s="115">
        <v>365.34841034130108</v>
      </c>
      <c r="AY214" s="115">
        <v>375.43533497800178</v>
      </c>
      <c r="AZ214" s="115">
        <v>380.68053578908615</v>
      </c>
      <c r="BA214" s="115">
        <v>382.69792071642632</v>
      </c>
      <c r="BB214" s="115">
        <v>384.11009016556443</v>
      </c>
      <c r="BC214" s="115">
        <v>382.09270523822426</v>
      </c>
      <c r="BD214" s="115">
        <v>380.68053578908615</v>
      </c>
      <c r="BE214" s="115">
        <v>379.87358181815017</v>
      </c>
      <c r="BF214" s="115">
        <v>382.29444373095828</v>
      </c>
      <c r="BG214" s="115">
        <v>383.30313619462839</v>
      </c>
      <c r="BH214" s="115">
        <v>381.68922825275627</v>
      </c>
      <c r="BI214" s="115">
        <v>384.11009016556443</v>
      </c>
      <c r="BJ214" s="115">
        <v>384.11009016556443</v>
      </c>
      <c r="BK214" s="115">
        <v>380.68053578908615</v>
      </c>
      <c r="BL214" s="115">
        <v>377.0492429198739</v>
      </c>
      <c r="BM214" s="115">
        <v>374.22490402159769</v>
      </c>
      <c r="BN214" s="115">
        <v>370.39187265965143</v>
      </c>
      <c r="BO214" s="115">
        <v>368.57622622504527</v>
      </c>
      <c r="BP214" s="115">
        <v>365.95362581950303</v>
      </c>
      <c r="BQ214" s="115">
        <v>360.91016350115268</v>
      </c>
      <c r="BR214" s="115">
        <v>358.89277857381262</v>
      </c>
      <c r="BS214" s="115">
        <v>356.06843967553635</v>
      </c>
      <c r="BT214" s="115">
        <v>352.23540831359003</v>
      </c>
      <c r="BU214" s="115">
        <v>349.6128079080479</v>
      </c>
      <c r="BV214" s="115">
        <v>347.99889996617577</v>
      </c>
      <c r="BW214" s="115">
        <v>347.3936844879737</v>
      </c>
      <c r="BX214" s="115">
        <v>348.40237695164376</v>
      </c>
      <c r="BY214" s="115">
        <v>351.63019283538807</v>
      </c>
      <c r="BZ214" s="115">
        <v>355.05974721186629</v>
      </c>
      <c r="CA214" s="115">
        <v>355.86670118280233</v>
      </c>
      <c r="CB214" s="115">
        <v>356.4719166610044</v>
      </c>
      <c r="CC214" s="115">
        <v>359.09451706654653</v>
      </c>
      <c r="CD214" s="115">
        <v>360.10320953021665</v>
      </c>
      <c r="CE214" s="115">
        <v>360.10320953021665</v>
      </c>
      <c r="CF214" s="115">
        <v>362.52407144302481</v>
      </c>
      <c r="CG214" s="115">
        <v>364.33971787763102</v>
      </c>
      <c r="CH214" s="115">
        <v>366.15536431223717</v>
      </c>
      <c r="CI214" s="115">
        <v>368.17274923957723</v>
      </c>
      <c r="CJ214" s="115">
        <v>271.73253453609124</v>
      </c>
      <c r="CK214" s="115">
        <v>273.50663160596781</v>
      </c>
      <c r="CL214" s="115">
        <v>274.24583871841639</v>
      </c>
      <c r="CM214" s="115">
        <v>275.28072867584439</v>
      </c>
      <c r="CN214" s="115">
        <v>275.42857009833403</v>
      </c>
      <c r="CO214" s="115">
        <v>276.31561863327232</v>
      </c>
      <c r="CP214" s="115">
        <v>277.20266716821061</v>
      </c>
      <c r="CQ214" s="115">
        <v>278.97676423808718</v>
      </c>
      <c r="CR214" s="115">
        <v>281.19438557543282</v>
      </c>
      <c r="CS214" s="115">
        <v>282.52495837784028</v>
      </c>
      <c r="CT214" s="115">
        <v>283.1163240677991</v>
      </c>
      <c r="CU214" s="115">
        <v>284.4468968702065</v>
      </c>
      <c r="CV214" s="115">
        <v>286.36883536257278</v>
      </c>
      <c r="CW214" s="115">
        <v>289.02998096738759</v>
      </c>
      <c r="CX214" s="115">
        <v>292.28249226216127</v>
      </c>
      <c r="CY214" s="115">
        <v>295.83068640191436</v>
      </c>
      <c r="CZ214" s="115">
        <v>298.19614916174976</v>
      </c>
      <c r="DA214" s="115">
        <v>300.11808765411604</v>
      </c>
      <c r="DB214" s="115">
        <v>299.37888054166746</v>
      </c>
      <c r="DC214" s="115">
        <v>299.52672196415716</v>
      </c>
      <c r="DD214" s="115">
        <v>301.15297761154403</v>
      </c>
      <c r="DE214" s="115">
        <v>300.26592907660574</v>
      </c>
      <c r="DF214" s="115">
        <v>297.16125920432177</v>
      </c>
      <c r="DG214" s="115">
        <v>296.27421066938354</v>
      </c>
      <c r="DH214" s="115">
        <v>296.27421066938354</v>
      </c>
      <c r="DI214" s="115">
        <v>294.64795502199667</v>
      </c>
      <c r="DJ214" s="115">
        <v>294.05658933203779</v>
      </c>
      <c r="DK214" s="115">
        <v>294.05658933203779</v>
      </c>
      <c r="DL214" s="115">
        <v>296.42205209187324</v>
      </c>
      <c r="DM214" s="115">
        <v>295.97852782440407</v>
      </c>
      <c r="DN214" s="115">
        <v>294.79579644448637</v>
      </c>
      <c r="DO214" s="115">
        <v>295.83068640191436</v>
      </c>
      <c r="DP214" s="115">
        <v>297.01341778183206</v>
      </c>
      <c r="DQ214" s="115">
        <v>303.66628179386913</v>
      </c>
      <c r="DR214" s="115">
        <v>308.10152446856046</v>
      </c>
      <c r="DS214" s="115">
        <v>308.39720731353998</v>
      </c>
      <c r="DT214" s="115">
        <v>309.13641442598851</v>
      </c>
      <c r="DU214" s="115">
        <v>309.28425584847821</v>
      </c>
      <c r="DV214" s="115">
        <v>310.76267007337532</v>
      </c>
      <c r="DW214" s="115">
        <v>311.05835291835473</v>
      </c>
      <c r="DX214" s="115">
        <v>308.9885730034988</v>
      </c>
      <c r="DY214" s="115">
        <v>307.95368304607081</v>
      </c>
      <c r="DZ214" s="115">
        <v>307.21447593362223</v>
      </c>
      <c r="EA214" s="115">
        <v>305.58822028623541</v>
      </c>
      <c r="EB214" s="115">
        <v>303.37059894888972</v>
      </c>
    </row>
    <row r="215" spans="1:132" x14ac:dyDescent="0.35">
      <c r="A215" s="114" t="s">
        <v>135</v>
      </c>
      <c r="B215" s="127"/>
      <c r="C215" s="115">
        <v>0</v>
      </c>
      <c r="D215" s="115">
        <v>0</v>
      </c>
      <c r="E215" s="115">
        <v>0</v>
      </c>
      <c r="F215" s="115">
        <v>0</v>
      </c>
      <c r="G215" s="115">
        <v>0</v>
      </c>
      <c r="H215" s="115">
        <v>0</v>
      </c>
      <c r="I215" s="115">
        <v>0</v>
      </c>
      <c r="J215" s="115">
        <v>0</v>
      </c>
      <c r="K215" s="115">
        <v>0</v>
      </c>
      <c r="L215" s="115">
        <v>0</v>
      </c>
      <c r="M215" s="115">
        <v>0</v>
      </c>
      <c r="N215" s="115">
        <v>0</v>
      </c>
      <c r="O215" s="115">
        <v>0</v>
      </c>
      <c r="P215" s="115">
        <v>0</v>
      </c>
      <c r="Q215" s="115">
        <v>0</v>
      </c>
      <c r="R215" s="115">
        <v>0</v>
      </c>
      <c r="S215" s="115">
        <v>0</v>
      </c>
      <c r="T215" s="115">
        <v>0</v>
      </c>
      <c r="U215" s="115">
        <v>0</v>
      </c>
      <c r="V215" s="115">
        <v>0</v>
      </c>
      <c r="W215" s="115">
        <v>0</v>
      </c>
      <c r="X215" s="115">
        <v>0</v>
      </c>
      <c r="Y215" s="115">
        <v>0</v>
      </c>
      <c r="Z215" s="115">
        <v>0</v>
      </c>
      <c r="AA215" s="115">
        <v>0</v>
      </c>
      <c r="AB215" s="115">
        <v>0</v>
      </c>
      <c r="AC215" s="115">
        <v>0</v>
      </c>
      <c r="AD215" s="115">
        <v>0</v>
      </c>
      <c r="AE215" s="115">
        <v>0</v>
      </c>
      <c r="AF215" s="115">
        <v>0</v>
      </c>
      <c r="AG215" s="115">
        <v>0</v>
      </c>
      <c r="AH215" s="115">
        <v>0</v>
      </c>
      <c r="AI215" s="115">
        <v>0</v>
      </c>
      <c r="AJ215" s="115">
        <v>0</v>
      </c>
      <c r="AK215" s="115">
        <v>0</v>
      </c>
      <c r="AL215" s="115">
        <v>0</v>
      </c>
      <c r="AM215" s="115">
        <v>0</v>
      </c>
      <c r="AN215" s="115">
        <v>0</v>
      </c>
      <c r="AO215" s="115">
        <v>0</v>
      </c>
      <c r="AP215" s="115">
        <v>0</v>
      </c>
      <c r="AQ215" s="115">
        <v>0</v>
      </c>
      <c r="AR215" s="115">
        <v>0</v>
      </c>
      <c r="AS215" s="115">
        <v>0</v>
      </c>
      <c r="AT215" s="115">
        <v>0</v>
      </c>
      <c r="AU215" s="115">
        <v>0</v>
      </c>
      <c r="AV215" s="115">
        <v>0</v>
      </c>
      <c r="AW215" s="115">
        <v>0</v>
      </c>
      <c r="AX215" s="115">
        <v>0</v>
      </c>
      <c r="AY215" s="115">
        <v>0</v>
      </c>
      <c r="AZ215" s="115">
        <v>0</v>
      </c>
      <c r="BA215" s="115">
        <v>0</v>
      </c>
      <c r="BB215" s="115">
        <v>0</v>
      </c>
      <c r="BC215" s="115">
        <v>0</v>
      </c>
      <c r="BD215" s="115">
        <v>0</v>
      </c>
      <c r="BE215" s="115">
        <v>0</v>
      </c>
      <c r="BF215" s="115">
        <v>0</v>
      </c>
      <c r="BG215" s="115">
        <v>0</v>
      </c>
      <c r="BH215" s="115">
        <v>0</v>
      </c>
      <c r="BI215" s="115">
        <v>0</v>
      </c>
      <c r="BJ215" s="115">
        <v>0</v>
      </c>
      <c r="BK215" s="115">
        <v>0</v>
      </c>
      <c r="BL215" s="115">
        <v>0</v>
      </c>
      <c r="BM215" s="115">
        <v>0</v>
      </c>
      <c r="BN215" s="115">
        <v>0</v>
      </c>
      <c r="BO215" s="115">
        <v>0</v>
      </c>
      <c r="BP215" s="115">
        <v>0</v>
      </c>
      <c r="BQ215" s="115">
        <v>0</v>
      </c>
      <c r="BR215" s="115">
        <v>0</v>
      </c>
      <c r="BS215" s="115">
        <v>0</v>
      </c>
      <c r="BT215" s="115">
        <v>0</v>
      </c>
      <c r="BU215" s="115">
        <v>0</v>
      </c>
      <c r="BV215" s="115">
        <v>0</v>
      </c>
      <c r="BW215" s="115">
        <v>0</v>
      </c>
      <c r="BX215" s="115">
        <v>0</v>
      </c>
      <c r="BY215" s="115">
        <v>0</v>
      </c>
      <c r="BZ215" s="115">
        <v>0</v>
      </c>
      <c r="CA215" s="115">
        <v>0</v>
      </c>
      <c r="CB215" s="115">
        <v>0</v>
      </c>
      <c r="CC215" s="115">
        <v>0</v>
      </c>
      <c r="CD215" s="115">
        <v>0</v>
      </c>
      <c r="CE215" s="115">
        <v>0</v>
      </c>
      <c r="CF215" s="115">
        <v>0</v>
      </c>
      <c r="CG215" s="115">
        <v>0</v>
      </c>
      <c r="CH215" s="115">
        <v>0</v>
      </c>
      <c r="CI215" s="115">
        <v>0</v>
      </c>
      <c r="CJ215" s="115">
        <v>0</v>
      </c>
      <c r="CK215" s="115">
        <v>0</v>
      </c>
      <c r="CL215" s="115">
        <v>0</v>
      </c>
      <c r="CM215" s="115">
        <v>0</v>
      </c>
      <c r="CN215" s="115">
        <v>0</v>
      </c>
      <c r="CO215" s="115">
        <v>0</v>
      </c>
      <c r="CP215" s="115">
        <v>0</v>
      </c>
      <c r="CQ215" s="115">
        <v>0</v>
      </c>
      <c r="CR215" s="115">
        <v>0</v>
      </c>
      <c r="CS215" s="115">
        <v>0</v>
      </c>
      <c r="CT215" s="115">
        <v>0</v>
      </c>
      <c r="CU215" s="115">
        <v>0</v>
      </c>
      <c r="CV215" s="115">
        <v>0</v>
      </c>
      <c r="CW215" s="115">
        <v>0</v>
      </c>
      <c r="CX215" s="115">
        <v>0</v>
      </c>
      <c r="CY215" s="115">
        <v>0</v>
      </c>
      <c r="CZ215" s="115">
        <v>0</v>
      </c>
      <c r="DA215" s="115">
        <v>0</v>
      </c>
      <c r="DB215" s="115">
        <v>0</v>
      </c>
      <c r="DC215" s="115">
        <v>0</v>
      </c>
      <c r="DD215" s="115">
        <v>0</v>
      </c>
      <c r="DE215" s="115">
        <v>0</v>
      </c>
      <c r="DF215" s="115">
        <v>0</v>
      </c>
      <c r="DG215" s="115">
        <v>0</v>
      </c>
      <c r="DH215" s="115">
        <v>0</v>
      </c>
      <c r="DI215" s="115">
        <v>0</v>
      </c>
      <c r="DJ215" s="115">
        <v>0</v>
      </c>
      <c r="DK215" s="115">
        <v>0</v>
      </c>
      <c r="DL215" s="115">
        <v>0</v>
      </c>
      <c r="DM215" s="115">
        <v>0</v>
      </c>
      <c r="DN215" s="115">
        <v>0</v>
      </c>
      <c r="DO215" s="115">
        <v>0</v>
      </c>
      <c r="DP215" s="115">
        <v>0</v>
      </c>
      <c r="DQ215" s="115">
        <v>0</v>
      </c>
      <c r="DR215" s="115">
        <v>0</v>
      </c>
      <c r="DS215" s="115">
        <v>0</v>
      </c>
      <c r="DT215" s="115">
        <v>0</v>
      </c>
      <c r="DU215" s="115">
        <v>0</v>
      </c>
      <c r="DV215" s="115">
        <v>0</v>
      </c>
      <c r="DW215" s="115">
        <v>0</v>
      </c>
      <c r="DX215" s="115">
        <v>0</v>
      </c>
      <c r="DY215" s="115">
        <v>0</v>
      </c>
      <c r="DZ215" s="115">
        <v>0</v>
      </c>
      <c r="EA215" s="115">
        <v>0</v>
      </c>
      <c r="EB215" s="115">
        <v>0</v>
      </c>
    </row>
    <row r="216" spans="1:132" x14ac:dyDescent="0.35">
      <c r="A216" s="114" t="s">
        <v>136</v>
      </c>
      <c r="B216" s="127"/>
      <c r="C216" s="115">
        <v>0</v>
      </c>
      <c r="D216" s="115">
        <v>0</v>
      </c>
      <c r="E216" s="115">
        <v>0</v>
      </c>
      <c r="F216" s="115">
        <v>0</v>
      </c>
      <c r="G216" s="115">
        <v>0</v>
      </c>
      <c r="H216" s="115">
        <v>0</v>
      </c>
      <c r="I216" s="115">
        <v>0</v>
      </c>
      <c r="J216" s="115">
        <v>0</v>
      </c>
      <c r="K216" s="115">
        <v>0</v>
      </c>
      <c r="L216" s="115">
        <v>0</v>
      </c>
      <c r="M216" s="115">
        <v>0</v>
      </c>
      <c r="N216" s="115">
        <v>0</v>
      </c>
      <c r="O216" s="115">
        <v>0</v>
      </c>
      <c r="P216" s="115">
        <v>0</v>
      </c>
      <c r="Q216" s="115">
        <v>0</v>
      </c>
      <c r="R216" s="115">
        <v>0</v>
      </c>
      <c r="S216" s="115">
        <v>0</v>
      </c>
      <c r="T216" s="115">
        <v>0</v>
      </c>
      <c r="U216" s="115">
        <v>0</v>
      </c>
      <c r="V216" s="115">
        <v>0</v>
      </c>
      <c r="W216" s="115">
        <v>0</v>
      </c>
      <c r="X216" s="115">
        <v>0</v>
      </c>
      <c r="Y216" s="115">
        <v>0</v>
      </c>
      <c r="Z216" s="115">
        <v>0</v>
      </c>
      <c r="AA216" s="115">
        <v>0</v>
      </c>
      <c r="AB216" s="115">
        <v>0</v>
      </c>
      <c r="AC216" s="115">
        <v>0</v>
      </c>
      <c r="AD216" s="115">
        <v>0</v>
      </c>
      <c r="AE216" s="115">
        <v>0</v>
      </c>
      <c r="AF216" s="115">
        <v>0</v>
      </c>
      <c r="AG216" s="115">
        <v>0</v>
      </c>
      <c r="AH216" s="115">
        <v>0</v>
      </c>
      <c r="AI216" s="115">
        <v>0</v>
      </c>
      <c r="AJ216" s="115">
        <v>0</v>
      </c>
      <c r="AK216" s="115">
        <v>0</v>
      </c>
      <c r="AL216" s="115">
        <v>0</v>
      </c>
      <c r="AM216" s="115">
        <v>0</v>
      </c>
      <c r="AN216" s="115">
        <v>0</v>
      </c>
      <c r="AO216" s="115">
        <v>0</v>
      </c>
      <c r="AP216" s="115">
        <v>0</v>
      </c>
      <c r="AQ216" s="115">
        <v>0</v>
      </c>
      <c r="AR216" s="115">
        <v>0</v>
      </c>
      <c r="AS216" s="115">
        <v>0</v>
      </c>
      <c r="AT216" s="115">
        <v>0</v>
      </c>
      <c r="AU216" s="115">
        <v>0</v>
      </c>
      <c r="AV216" s="115">
        <v>0</v>
      </c>
      <c r="AW216" s="115">
        <v>0</v>
      </c>
      <c r="AX216" s="115">
        <v>0</v>
      </c>
      <c r="AY216" s="115">
        <v>0</v>
      </c>
      <c r="AZ216" s="115">
        <v>0</v>
      </c>
      <c r="BA216" s="115">
        <v>0</v>
      </c>
      <c r="BB216" s="115">
        <v>0</v>
      </c>
      <c r="BC216" s="115">
        <v>0</v>
      </c>
      <c r="BD216" s="115">
        <v>0</v>
      </c>
      <c r="BE216" s="115">
        <v>0</v>
      </c>
      <c r="BF216" s="115">
        <v>0</v>
      </c>
      <c r="BG216" s="115">
        <v>0</v>
      </c>
      <c r="BH216" s="115">
        <v>0</v>
      </c>
      <c r="BI216" s="115">
        <v>0</v>
      </c>
      <c r="BJ216" s="115">
        <v>0</v>
      </c>
      <c r="BK216" s="115">
        <v>0</v>
      </c>
      <c r="BL216" s="115">
        <v>0</v>
      </c>
      <c r="BM216" s="115">
        <v>0</v>
      </c>
      <c r="BN216" s="115">
        <v>0</v>
      </c>
      <c r="BO216" s="115">
        <v>0</v>
      </c>
      <c r="BP216" s="115">
        <v>0</v>
      </c>
      <c r="BQ216" s="115">
        <v>0</v>
      </c>
      <c r="BR216" s="115">
        <v>0</v>
      </c>
      <c r="BS216" s="115">
        <v>0</v>
      </c>
      <c r="BT216" s="115">
        <v>0</v>
      </c>
      <c r="BU216" s="115">
        <v>0</v>
      </c>
      <c r="BV216" s="115">
        <v>0</v>
      </c>
      <c r="BW216" s="115">
        <v>0</v>
      </c>
      <c r="BX216" s="115">
        <v>0</v>
      </c>
      <c r="BY216" s="115">
        <v>0</v>
      </c>
      <c r="BZ216" s="115">
        <v>0</v>
      </c>
      <c r="CA216" s="115">
        <v>0</v>
      </c>
      <c r="CB216" s="115">
        <v>0</v>
      </c>
      <c r="CC216" s="115">
        <v>0</v>
      </c>
      <c r="CD216" s="115">
        <v>0</v>
      </c>
      <c r="CE216" s="115">
        <v>0</v>
      </c>
      <c r="CF216" s="115">
        <v>0</v>
      </c>
      <c r="CG216" s="115">
        <v>0</v>
      </c>
      <c r="CH216" s="115">
        <v>0</v>
      </c>
      <c r="CI216" s="115">
        <v>0</v>
      </c>
      <c r="CJ216" s="115">
        <v>0</v>
      </c>
      <c r="CK216" s="115">
        <v>0</v>
      </c>
      <c r="CL216" s="115">
        <v>0</v>
      </c>
      <c r="CM216" s="115">
        <v>0</v>
      </c>
      <c r="CN216" s="115">
        <v>0</v>
      </c>
      <c r="CO216" s="115">
        <v>0</v>
      </c>
      <c r="CP216" s="115">
        <v>0</v>
      </c>
      <c r="CQ216" s="115">
        <v>0</v>
      </c>
      <c r="CR216" s="115">
        <v>0</v>
      </c>
      <c r="CS216" s="115">
        <v>0</v>
      </c>
      <c r="CT216" s="115">
        <v>0</v>
      </c>
      <c r="CU216" s="115">
        <v>0</v>
      </c>
      <c r="CV216" s="115">
        <v>0</v>
      </c>
      <c r="CW216" s="115">
        <v>0</v>
      </c>
      <c r="CX216" s="115">
        <v>0</v>
      </c>
      <c r="CY216" s="115">
        <v>0</v>
      </c>
      <c r="CZ216" s="115">
        <v>0</v>
      </c>
      <c r="DA216" s="115">
        <v>0</v>
      </c>
      <c r="DB216" s="115">
        <v>0</v>
      </c>
      <c r="DC216" s="115">
        <v>0</v>
      </c>
      <c r="DD216" s="115">
        <v>0</v>
      </c>
      <c r="DE216" s="115">
        <v>0</v>
      </c>
      <c r="DF216" s="115">
        <v>0</v>
      </c>
      <c r="DG216" s="115">
        <v>0</v>
      </c>
      <c r="DH216" s="115">
        <v>0</v>
      </c>
      <c r="DI216" s="115">
        <v>0</v>
      </c>
      <c r="DJ216" s="115">
        <v>0</v>
      </c>
      <c r="DK216" s="115">
        <v>0</v>
      </c>
      <c r="DL216" s="115">
        <v>0</v>
      </c>
      <c r="DM216" s="115">
        <v>0</v>
      </c>
      <c r="DN216" s="115">
        <v>0</v>
      </c>
      <c r="DO216" s="115">
        <v>0</v>
      </c>
      <c r="DP216" s="115">
        <v>0</v>
      </c>
      <c r="DQ216" s="115">
        <v>0</v>
      </c>
      <c r="DR216" s="115">
        <v>0</v>
      </c>
      <c r="DS216" s="115">
        <v>0</v>
      </c>
      <c r="DT216" s="115">
        <v>0</v>
      </c>
      <c r="DU216" s="115">
        <v>0</v>
      </c>
      <c r="DV216" s="115">
        <v>0</v>
      </c>
      <c r="DW216" s="115">
        <v>0</v>
      </c>
      <c r="DX216" s="115">
        <v>0</v>
      </c>
      <c r="DY216" s="115">
        <v>0</v>
      </c>
      <c r="DZ216" s="115">
        <v>0</v>
      </c>
      <c r="EA216" s="115">
        <v>0</v>
      </c>
      <c r="EB216" s="115">
        <v>0</v>
      </c>
    </row>
    <row r="217" spans="1:132" x14ac:dyDescent="0.35">
      <c r="A217" s="114" t="s">
        <v>137</v>
      </c>
      <c r="B217" s="127"/>
      <c r="C217" s="115">
        <v>789.68492661318874</v>
      </c>
      <c r="D217" s="115">
        <v>785.23850247685323</v>
      </c>
      <c r="E217" s="115">
        <v>780.34743592688415</v>
      </c>
      <c r="F217" s="115">
        <v>779.458151099617</v>
      </c>
      <c r="G217" s="115">
        <v>767.45280593151108</v>
      </c>
      <c r="H217" s="115">
        <v>755.44746076340516</v>
      </c>
      <c r="I217" s="115">
        <v>745.66532766346711</v>
      </c>
      <c r="J217" s="115">
        <v>736.32783697716252</v>
      </c>
      <c r="K217" s="115">
        <v>722.54392215452231</v>
      </c>
      <c r="L217" s="115">
        <v>715.42964353638547</v>
      </c>
      <c r="M217" s="115">
        <v>717.65285560455322</v>
      </c>
      <c r="N217" s="115">
        <v>707.4260800909816</v>
      </c>
      <c r="O217" s="115">
        <v>701.2010863001118</v>
      </c>
      <c r="P217" s="115">
        <v>692.75288044107435</v>
      </c>
      <c r="Q217" s="115">
        <v>682.08146251386904</v>
      </c>
      <c r="R217" s="115">
        <v>678.52432320480068</v>
      </c>
      <c r="S217" s="115">
        <v>676.30111113663293</v>
      </c>
      <c r="T217" s="115">
        <v>674.52254148209875</v>
      </c>
      <c r="U217" s="115">
        <v>670.96540217303027</v>
      </c>
      <c r="V217" s="115">
        <v>666.07433562306119</v>
      </c>
      <c r="W217" s="115">
        <v>668.74219010486252</v>
      </c>
      <c r="X217" s="115">
        <v>668.74219010486252</v>
      </c>
      <c r="Y217" s="115">
        <v>665.18505079579404</v>
      </c>
      <c r="Z217" s="115">
        <v>669.18683251849609</v>
      </c>
      <c r="AA217" s="115">
        <v>676.74575355026639</v>
      </c>
      <c r="AB217" s="115">
        <v>675.41182630936578</v>
      </c>
      <c r="AC217" s="115">
        <v>677.63503837753353</v>
      </c>
      <c r="AD217" s="115">
        <v>681.63682010023547</v>
      </c>
      <c r="AE217" s="115">
        <v>684.74931699567037</v>
      </c>
      <c r="AF217" s="115">
        <v>684.74931699567037</v>
      </c>
      <c r="AG217" s="115">
        <v>684.74931699567037</v>
      </c>
      <c r="AH217" s="115">
        <v>686.52788665020455</v>
      </c>
      <c r="AI217" s="115">
        <v>687.86181389110527</v>
      </c>
      <c r="AJ217" s="115">
        <v>894.36221637539006</v>
      </c>
      <c r="AK217" s="115">
        <v>899.55193910097262</v>
      </c>
      <c r="AL217" s="115">
        <v>908.20147697694347</v>
      </c>
      <c r="AM217" s="115">
        <v>915.69774313611833</v>
      </c>
      <c r="AN217" s="115">
        <v>923.19400929529309</v>
      </c>
      <c r="AO217" s="115">
        <v>930.11363959606979</v>
      </c>
      <c r="AP217" s="115">
        <v>935.30336232165223</v>
      </c>
      <c r="AQ217" s="115">
        <v>941.64635676403088</v>
      </c>
      <c r="AR217" s="115">
        <v>955.48561736558429</v>
      </c>
      <c r="AS217" s="115">
        <v>963.5585193831572</v>
      </c>
      <c r="AT217" s="115">
        <v>972.20805725912805</v>
      </c>
      <c r="AU217" s="115">
        <v>983.16413856869133</v>
      </c>
      <c r="AV217" s="115">
        <v>1002.1931218958272</v>
      </c>
      <c r="AW217" s="115">
        <v>1016.0323824973806</v>
      </c>
      <c r="AX217" s="115">
        <v>1044.2875395588856</v>
      </c>
      <c r="AY217" s="115">
        <v>1073.1193324787885</v>
      </c>
      <c r="AZ217" s="115">
        <v>1088.111864797138</v>
      </c>
      <c r="BA217" s="115">
        <v>1093.8782233811187</v>
      </c>
      <c r="BB217" s="115">
        <v>1097.914674389905</v>
      </c>
      <c r="BC217" s="115">
        <v>1092.1483158059243</v>
      </c>
      <c r="BD217" s="115">
        <v>1088.111864797138</v>
      </c>
      <c r="BE217" s="115">
        <v>1085.8053213635458</v>
      </c>
      <c r="BF217" s="115">
        <v>1092.7249516643224</v>
      </c>
      <c r="BG217" s="115">
        <v>1095.6081309563128</v>
      </c>
      <c r="BH217" s="115">
        <v>1090.9950440891284</v>
      </c>
      <c r="BI217" s="115">
        <v>1097.914674389905</v>
      </c>
      <c r="BJ217" s="115">
        <v>1097.914674389905</v>
      </c>
      <c r="BK217" s="115">
        <v>1088.111864797138</v>
      </c>
      <c r="BL217" s="115">
        <v>1077.7324193459729</v>
      </c>
      <c r="BM217" s="115">
        <v>1069.6595173284002</v>
      </c>
      <c r="BN217" s="115">
        <v>1058.703436018837</v>
      </c>
      <c r="BO217" s="115">
        <v>1053.5137132932546</v>
      </c>
      <c r="BP217" s="115">
        <v>1046.0174471340797</v>
      </c>
      <c r="BQ217" s="115">
        <v>1031.6015506741282</v>
      </c>
      <c r="BR217" s="115">
        <v>1025.8351920901478</v>
      </c>
      <c r="BS217" s="115">
        <v>1017.7622900725748</v>
      </c>
      <c r="BT217" s="115">
        <v>1006.8062087630116</v>
      </c>
      <c r="BU217" s="115">
        <v>999.30994260383682</v>
      </c>
      <c r="BV217" s="115">
        <v>994.69685573665242</v>
      </c>
      <c r="BW217" s="115">
        <v>992.96694816145816</v>
      </c>
      <c r="BX217" s="115">
        <v>995.85012745344852</v>
      </c>
      <c r="BY217" s="115">
        <v>1005.0763011878175</v>
      </c>
      <c r="BZ217" s="115">
        <v>1014.8791107805845</v>
      </c>
      <c r="CA217" s="115">
        <v>1017.1856542141768</v>
      </c>
      <c r="CB217" s="115">
        <v>1018.9155617893709</v>
      </c>
      <c r="CC217" s="115">
        <v>1026.4118279485458</v>
      </c>
      <c r="CD217" s="115">
        <v>1029.2950072405361</v>
      </c>
      <c r="CE217" s="115">
        <v>1029.2950072405361</v>
      </c>
      <c r="CF217" s="115">
        <v>1036.2146375413126</v>
      </c>
      <c r="CG217" s="115">
        <v>1041.4043602668953</v>
      </c>
      <c r="CH217" s="115">
        <v>1046.5940829924778</v>
      </c>
      <c r="CI217" s="115">
        <v>1052.3604415764582</v>
      </c>
      <c r="CJ217" s="115">
        <v>776.70216121566091</v>
      </c>
      <c r="CK217" s="115">
        <v>781.77312200705808</v>
      </c>
      <c r="CL217" s="115">
        <v>783.88602233680683</v>
      </c>
      <c r="CM217" s="115">
        <v>786.84408279845513</v>
      </c>
      <c r="CN217" s="115">
        <v>787.26666286440491</v>
      </c>
      <c r="CO217" s="115">
        <v>789.80214326010343</v>
      </c>
      <c r="CP217" s="115">
        <v>792.33762365580208</v>
      </c>
      <c r="CQ217" s="115">
        <v>797.40858444719913</v>
      </c>
      <c r="CR217" s="115">
        <v>803.74728543644562</v>
      </c>
      <c r="CS217" s="115">
        <v>807.55050602999347</v>
      </c>
      <c r="CT217" s="115">
        <v>809.24082629379257</v>
      </c>
      <c r="CU217" s="115">
        <v>813.0440468873403</v>
      </c>
      <c r="CV217" s="115">
        <v>818.53758774468724</v>
      </c>
      <c r="CW217" s="115">
        <v>826.14402893178294</v>
      </c>
      <c r="CX217" s="115">
        <v>835.44079038267773</v>
      </c>
      <c r="CY217" s="115">
        <v>845.58271196547196</v>
      </c>
      <c r="CZ217" s="115">
        <v>852.34399302066811</v>
      </c>
      <c r="DA217" s="115">
        <v>857.83753387801505</v>
      </c>
      <c r="DB217" s="115">
        <v>855.72463354826618</v>
      </c>
      <c r="DC217" s="115">
        <v>856.14721361421596</v>
      </c>
      <c r="DD217" s="115">
        <v>860.79559433966335</v>
      </c>
      <c r="DE217" s="115">
        <v>858.26011394396483</v>
      </c>
      <c r="DF217" s="115">
        <v>849.38593255901981</v>
      </c>
      <c r="DG217" s="115">
        <v>846.85045216332128</v>
      </c>
      <c r="DH217" s="115">
        <v>846.85045216332128</v>
      </c>
      <c r="DI217" s="115">
        <v>842.20207143787388</v>
      </c>
      <c r="DJ217" s="115">
        <v>840.51175117407479</v>
      </c>
      <c r="DK217" s="115">
        <v>840.51175117407479</v>
      </c>
      <c r="DL217" s="115">
        <v>847.27303222927105</v>
      </c>
      <c r="DM217" s="115">
        <v>846.00529203142173</v>
      </c>
      <c r="DN217" s="115">
        <v>842.62465150382354</v>
      </c>
      <c r="DO217" s="115">
        <v>845.58271196547196</v>
      </c>
      <c r="DP217" s="115">
        <v>848.96335249307003</v>
      </c>
      <c r="DQ217" s="115">
        <v>867.97945546080928</v>
      </c>
      <c r="DR217" s="115">
        <v>880.65685743930214</v>
      </c>
      <c r="DS217" s="115">
        <v>881.50201757120158</v>
      </c>
      <c r="DT217" s="115">
        <v>883.61491790095033</v>
      </c>
      <c r="DU217" s="115">
        <v>884.0374979669001</v>
      </c>
      <c r="DV217" s="115">
        <v>888.26329862639784</v>
      </c>
      <c r="DW217" s="115">
        <v>889.10845875829739</v>
      </c>
      <c r="DX217" s="115">
        <v>883.19233783500056</v>
      </c>
      <c r="DY217" s="115">
        <v>880.23427737335237</v>
      </c>
      <c r="DZ217" s="115">
        <v>878.12137704360362</v>
      </c>
      <c r="EA217" s="115">
        <v>873.47299631815622</v>
      </c>
      <c r="EB217" s="115">
        <v>867.13429532890973</v>
      </c>
    </row>
    <row r="218" spans="1:132" x14ac:dyDescent="0.35">
      <c r="A218" s="114" t="s">
        <v>138</v>
      </c>
      <c r="B218" s="127"/>
      <c r="C218" s="115">
        <v>0</v>
      </c>
      <c r="D218" s="115">
        <v>0</v>
      </c>
      <c r="E218" s="115">
        <v>0</v>
      </c>
      <c r="F218" s="115">
        <v>0</v>
      </c>
      <c r="G218" s="115">
        <v>0</v>
      </c>
      <c r="H218" s="115">
        <v>0</v>
      </c>
      <c r="I218" s="115">
        <v>0</v>
      </c>
      <c r="J218" s="115">
        <v>0</v>
      </c>
      <c r="K218" s="115">
        <v>0</v>
      </c>
      <c r="L218" s="115">
        <v>0</v>
      </c>
      <c r="M218" s="115">
        <v>0</v>
      </c>
      <c r="N218" s="115">
        <v>0</v>
      </c>
      <c r="O218" s="115">
        <v>0</v>
      </c>
      <c r="P218" s="115">
        <v>0</v>
      </c>
      <c r="Q218" s="115">
        <v>0</v>
      </c>
      <c r="R218" s="115">
        <v>0</v>
      </c>
      <c r="S218" s="115">
        <v>0</v>
      </c>
      <c r="T218" s="115">
        <v>0</v>
      </c>
      <c r="U218" s="115">
        <v>0</v>
      </c>
      <c r="V218" s="115">
        <v>0</v>
      </c>
      <c r="W218" s="115">
        <v>0</v>
      </c>
      <c r="X218" s="115">
        <v>0</v>
      </c>
      <c r="Y218" s="115">
        <v>0</v>
      </c>
      <c r="Z218" s="115">
        <v>0</v>
      </c>
      <c r="AA218" s="115">
        <v>0</v>
      </c>
      <c r="AB218" s="115">
        <v>0</v>
      </c>
      <c r="AC218" s="115">
        <v>0</v>
      </c>
      <c r="AD218" s="115">
        <v>0</v>
      </c>
      <c r="AE218" s="115">
        <v>0</v>
      </c>
      <c r="AF218" s="115">
        <v>0</v>
      </c>
      <c r="AG218" s="115">
        <v>0</v>
      </c>
      <c r="AH218" s="115">
        <v>0</v>
      </c>
      <c r="AI218" s="115">
        <v>0</v>
      </c>
      <c r="AJ218" s="115">
        <v>0</v>
      </c>
      <c r="AK218" s="115">
        <v>0</v>
      </c>
      <c r="AL218" s="115">
        <v>0</v>
      </c>
      <c r="AM218" s="115">
        <v>0</v>
      </c>
      <c r="AN218" s="115">
        <v>0</v>
      </c>
      <c r="AO218" s="115">
        <v>0</v>
      </c>
      <c r="AP218" s="115">
        <v>0</v>
      </c>
      <c r="AQ218" s="115">
        <v>0</v>
      </c>
      <c r="AR218" s="115">
        <v>0</v>
      </c>
      <c r="AS218" s="115">
        <v>0</v>
      </c>
      <c r="AT218" s="115">
        <v>0</v>
      </c>
      <c r="AU218" s="115">
        <v>0</v>
      </c>
      <c r="AV218" s="115">
        <v>0</v>
      </c>
      <c r="AW218" s="115">
        <v>0</v>
      </c>
      <c r="AX218" s="115">
        <v>0</v>
      </c>
      <c r="AY218" s="115">
        <v>0</v>
      </c>
      <c r="AZ218" s="115">
        <v>0</v>
      </c>
      <c r="BA218" s="115">
        <v>0</v>
      </c>
      <c r="BB218" s="115">
        <v>0</v>
      </c>
      <c r="BC218" s="115">
        <v>0</v>
      </c>
      <c r="BD218" s="115">
        <v>0</v>
      </c>
      <c r="BE218" s="115">
        <v>0</v>
      </c>
      <c r="BF218" s="115">
        <v>0</v>
      </c>
      <c r="BG218" s="115">
        <v>0</v>
      </c>
      <c r="BH218" s="115">
        <v>0</v>
      </c>
      <c r="BI218" s="115">
        <v>0</v>
      </c>
      <c r="BJ218" s="115">
        <v>0</v>
      </c>
      <c r="BK218" s="115">
        <v>0</v>
      </c>
      <c r="BL218" s="115">
        <v>0</v>
      </c>
      <c r="BM218" s="115">
        <v>0</v>
      </c>
      <c r="BN218" s="115">
        <v>0</v>
      </c>
      <c r="BO218" s="115">
        <v>0</v>
      </c>
      <c r="BP218" s="115">
        <v>0</v>
      </c>
      <c r="BQ218" s="115">
        <v>0</v>
      </c>
      <c r="BR218" s="115">
        <v>0</v>
      </c>
      <c r="BS218" s="115">
        <v>0</v>
      </c>
      <c r="BT218" s="115">
        <v>0</v>
      </c>
      <c r="BU218" s="115">
        <v>0</v>
      </c>
      <c r="BV218" s="115">
        <v>0</v>
      </c>
      <c r="BW218" s="115">
        <v>0</v>
      </c>
      <c r="BX218" s="115">
        <v>0</v>
      </c>
      <c r="BY218" s="115">
        <v>0</v>
      </c>
      <c r="BZ218" s="115">
        <v>0</v>
      </c>
      <c r="CA218" s="115">
        <v>0</v>
      </c>
      <c r="CB218" s="115">
        <v>0</v>
      </c>
      <c r="CC218" s="115">
        <v>0</v>
      </c>
      <c r="CD218" s="115">
        <v>0</v>
      </c>
      <c r="CE218" s="115">
        <v>0</v>
      </c>
      <c r="CF218" s="115">
        <v>0</v>
      </c>
      <c r="CG218" s="115">
        <v>0</v>
      </c>
      <c r="CH218" s="115">
        <v>0</v>
      </c>
      <c r="CI218" s="115">
        <v>0</v>
      </c>
      <c r="CJ218" s="115">
        <v>0</v>
      </c>
      <c r="CK218" s="115">
        <v>0</v>
      </c>
      <c r="CL218" s="115">
        <v>0</v>
      </c>
      <c r="CM218" s="115">
        <v>0</v>
      </c>
      <c r="CN218" s="115">
        <v>0</v>
      </c>
      <c r="CO218" s="115">
        <v>0</v>
      </c>
      <c r="CP218" s="115">
        <v>0</v>
      </c>
      <c r="CQ218" s="115">
        <v>0</v>
      </c>
      <c r="CR218" s="115">
        <v>0</v>
      </c>
      <c r="CS218" s="115">
        <v>0</v>
      </c>
      <c r="CT218" s="115">
        <v>0</v>
      </c>
      <c r="CU218" s="115">
        <v>0</v>
      </c>
      <c r="CV218" s="115">
        <v>0</v>
      </c>
      <c r="CW218" s="115">
        <v>0</v>
      </c>
      <c r="CX218" s="115">
        <v>0</v>
      </c>
      <c r="CY218" s="115">
        <v>0</v>
      </c>
      <c r="CZ218" s="115">
        <v>0</v>
      </c>
      <c r="DA218" s="115">
        <v>0</v>
      </c>
      <c r="DB218" s="115">
        <v>0</v>
      </c>
      <c r="DC218" s="115">
        <v>0</v>
      </c>
      <c r="DD218" s="115">
        <v>0</v>
      </c>
      <c r="DE218" s="115">
        <v>0</v>
      </c>
      <c r="DF218" s="115">
        <v>0</v>
      </c>
      <c r="DG218" s="115">
        <v>0</v>
      </c>
      <c r="DH218" s="115">
        <v>0</v>
      </c>
      <c r="DI218" s="115">
        <v>0</v>
      </c>
      <c r="DJ218" s="115">
        <v>0</v>
      </c>
      <c r="DK218" s="115">
        <v>0</v>
      </c>
      <c r="DL218" s="115">
        <v>0</v>
      </c>
      <c r="DM218" s="115">
        <v>0</v>
      </c>
      <c r="DN218" s="115">
        <v>0</v>
      </c>
      <c r="DO218" s="115">
        <v>0</v>
      </c>
      <c r="DP218" s="115">
        <v>0</v>
      </c>
      <c r="DQ218" s="115">
        <v>0</v>
      </c>
      <c r="DR218" s="115">
        <v>0</v>
      </c>
      <c r="DS218" s="115">
        <v>0</v>
      </c>
      <c r="DT218" s="115">
        <v>0</v>
      </c>
      <c r="DU218" s="115">
        <v>0</v>
      </c>
      <c r="DV218" s="115">
        <v>0</v>
      </c>
      <c r="DW218" s="115">
        <v>0</v>
      </c>
      <c r="DX218" s="115">
        <v>0</v>
      </c>
      <c r="DY218" s="115">
        <v>0</v>
      </c>
      <c r="DZ218" s="115">
        <v>0</v>
      </c>
      <c r="EA218" s="115">
        <v>0</v>
      </c>
      <c r="EB218" s="115">
        <v>0</v>
      </c>
    </row>
    <row r="219" spans="1:132" x14ac:dyDescent="0.35">
      <c r="A219" s="114" t="s">
        <v>139</v>
      </c>
      <c r="B219" s="127"/>
      <c r="C219" s="115">
        <v>0</v>
      </c>
      <c r="D219" s="115">
        <v>0</v>
      </c>
      <c r="E219" s="115">
        <v>0</v>
      </c>
      <c r="F219" s="115">
        <v>0</v>
      </c>
      <c r="G219" s="115">
        <v>0</v>
      </c>
      <c r="H219" s="115">
        <v>0</v>
      </c>
      <c r="I219" s="115">
        <v>0</v>
      </c>
      <c r="J219" s="115">
        <v>0</v>
      </c>
      <c r="K219" s="115">
        <v>0</v>
      </c>
      <c r="L219" s="115">
        <v>0</v>
      </c>
      <c r="M219" s="115">
        <v>0</v>
      </c>
      <c r="N219" s="115">
        <v>0</v>
      </c>
      <c r="O219" s="115">
        <v>0</v>
      </c>
      <c r="P219" s="115">
        <v>0</v>
      </c>
      <c r="Q219" s="115">
        <v>0</v>
      </c>
      <c r="R219" s="115">
        <v>0</v>
      </c>
      <c r="S219" s="115">
        <v>0</v>
      </c>
      <c r="T219" s="115">
        <v>0</v>
      </c>
      <c r="U219" s="115">
        <v>0</v>
      </c>
      <c r="V219" s="115">
        <v>0</v>
      </c>
      <c r="W219" s="115">
        <v>0</v>
      </c>
      <c r="X219" s="115">
        <v>0</v>
      </c>
      <c r="Y219" s="115">
        <v>0</v>
      </c>
      <c r="Z219" s="115">
        <v>0</v>
      </c>
      <c r="AA219" s="115">
        <v>0</v>
      </c>
      <c r="AB219" s="115">
        <v>0</v>
      </c>
      <c r="AC219" s="115">
        <v>0</v>
      </c>
      <c r="AD219" s="115">
        <v>0</v>
      </c>
      <c r="AE219" s="115">
        <v>0</v>
      </c>
      <c r="AF219" s="115">
        <v>0</v>
      </c>
      <c r="AG219" s="115">
        <v>0</v>
      </c>
      <c r="AH219" s="115">
        <v>0</v>
      </c>
      <c r="AI219" s="115">
        <v>0</v>
      </c>
      <c r="AJ219" s="115">
        <v>0</v>
      </c>
      <c r="AK219" s="115">
        <v>0</v>
      </c>
      <c r="AL219" s="115">
        <v>0</v>
      </c>
      <c r="AM219" s="115">
        <v>0</v>
      </c>
      <c r="AN219" s="115">
        <v>0</v>
      </c>
      <c r="AO219" s="115">
        <v>0</v>
      </c>
      <c r="AP219" s="115">
        <v>0</v>
      </c>
      <c r="AQ219" s="115">
        <v>0</v>
      </c>
      <c r="AR219" s="115">
        <v>0</v>
      </c>
      <c r="AS219" s="115">
        <v>0</v>
      </c>
      <c r="AT219" s="115">
        <v>0</v>
      </c>
      <c r="AU219" s="115">
        <v>0</v>
      </c>
      <c r="AV219" s="115">
        <v>0</v>
      </c>
      <c r="AW219" s="115">
        <v>0</v>
      </c>
      <c r="AX219" s="115">
        <v>0</v>
      </c>
      <c r="AY219" s="115">
        <v>0</v>
      </c>
      <c r="AZ219" s="115">
        <v>0</v>
      </c>
      <c r="BA219" s="115">
        <v>0</v>
      </c>
      <c r="BB219" s="115">
        <v>0</v>
      </c>
      <c r="BC219" s="115">
        <v>0</v>
      </c>
      <c r="BD219" s="115">
        <v>0</v>
      </c>
      <c r="BE219" s="115">
        <v>0</v>
      </c>
      <c r="BF219" s="115">
        <v>0</v>
      </c>
      <c r="BG219" s="115">
        <v>0</v>
      </c>
      <c r="BH219" s="115">
        <v>0</v>
      </c>
      <c r="BI219" s="115">
        <v>0</v>
      </c>
      <c r="BJ219" s="115">
        <v>0</v>
      </c>
      <c r="BK219" s="115">
        <v>0</v>
      </c>
      <c r="BL219" s="115">
        <v>0</v>
      </c>
      <c r="BM219" s="115">
        <v>0</v>
      </c>
      <c r="BN219" s="115">
        <v>0</v>
      </c>
      <c r="BO219" s="115">
        <v>0</v>
      </c>
      <c r="BP219" s="115">
        <v>0</v>
      </c>
      <c r="BQ219" s="115">
        <v>0</v>
      </c>
      <c r="BR219" s="115">
        <v>0</v>
      </c>
      <c r="BS219" s="115">
        <v>0</v>
      </c>
      <c r="BT219" s="115">
        <v>0</v>
      </c>
      <c r="BU219" s="115">
        <v>0</v>
      </c>
      <c r="BV219" s="115">
        <v>0</v>
      </c>
      <c r="BW219" s="115">
        <v>0</v>
      </c>
      <c r="BX219" s="115">
        <v>0</v>
      </c>
      <c r="BY219" s="115">
        <v>0</v>
      </c>
      <c r="BZ219" s="115">
        <v>0</v>
      </c>
      <c r="CA219" s="115">
        <v>0</v>
      </c>
      <c r="CB219" s="115">
        <v>0</v>
      </c>
      <c r="CC219" s="115">
        <v>0</v>
      </c>
      <c r="CD219" s="115">
        <v>0</v>
      </c>
      <c r="CE219" s="115">
        <v>0</v>
      </c>
      <c r="CF219" s="115">
        <v>0</v>
      </c>
      <c r="CG219" s="115">
        <v>0</v>
      </c>
      <c r="CH219" s="115">
        <v>0</v>
      </c>
      <c r="CI219" s="115">
        <v>0</v>
      </c>
      <c r="CJ219" s="115">
        <v>0</v>
      </c>
      <c r="CK219" s="115">
        <v>0</v>
      </c>
      <c r="CL219" s="115">
        <v>0</v>
      </c>
      <c r="CM219" s="115">
        <v>0</v>
      </c>
      <c r="CN219" s="115">
        <v>0</v>
      </c>
      <c r="CO219" s="115">
        <v>0</v>
      </c>
      <c r="CP219" s="115">
        <v>0</v>
      </c>
      <c r="CQ219" s="115">
        <v>0</v>
      </c>
      <c r="CR219" s="115">
        <v>0</v>
      </c>
      <c r="CS219" s="115">
        <v>0</v>
      </c>
      <c r="CT219" s="115">
        <v>0</v>
      </c>
      <c r="CU219" s="115">
        <v>0</v>
      </c>
      <c r="CV219" s="115">
        <v>0</v>
      </c>
      <c r="CW219" s="115">
        <v>0</v>
      </c>
      <c r="CX219" s="115">
        <v>0</v>
      </c>
      <c r="CY219" s="115">
        <v>0</v>
      </c>
      <c r="CZ219" s="115">
        <v>0</v>
      </c>
      <c r="DA219" s="115">
        <v>0</v>
      </c>
      <c r="DB219" s="115">
        <v>0</v>
      </c>
      <c r="DC219" s="115">
        <v>0</v>
      </c>
      <c r="DD219" s="115">
        <v>0</v>
      </c>
      <c r="DE219" s="115">
        <v>0</v>
      </c>
      <c r="DF219" s="115">
        <v>0</v>
      </c>
      <c r="DG219" s="115">
        <v>0</v>
      </c>
      <c r="DH219" s="115">
        <v>0</v>
      </c>
      <c r="DI219" s="115">
        <v>0</v>
      </c>
      <c r="DJ219" s="115">
        <v>0</v>
      </c>
      <c r="DK219" s="115">
        <v>0</v>
      </c>
      <c r="DL219" s="115">
        <v>0</v>
      </c>
      <c r="DM219" s="115">
        <v>0</v>
      </c>
      <c r="DN219" s="115">
        <v>0</v>
      </c>
      <c r="DO219" s="115">
        <v>0</v>
      </c>
      <c r="DP219" s="115">
        <v>0</v>
      </c>
      <c r="DQ219" s="115">
        <v>0</v>
      </c>
      <c r="DR219" s="115">
        <v>0</v>
      </c>
      <c r="DS219" s="115">
        <v>0</v>
      </c>
      <c r="DT219" s="115">
        <v>0</v>
      </c>
      <c r="DU219" s="115">
        <v>0</v>
      </c>
      <c r="DV219" s="115">
        <v>0</v>
      </c>
      <c r="DW219" s="115">
        <v>0</v>
      </c>
      <c r="DX219" s="115">
        <v>0</v>
      </c>
      <c r="DY219" s="115">
        <v>0</v>
      </c>
      <c r="DZ219" s="115">
        <v>0</v>
      </c>
      <c r="EA219" s="115">
        <v>0</v>
      </c>
      <c r="EB219" s="115">
        <v>0</v>
      </c>
    </row>
    <row r="220" spans="1:132" x14ac:dyDescent="0.35">
      <c r="A220" s="114" t="s">
        <v>140</v>
      </c>
      <c r="B220" s="127"/>
      <c r="C220" s="115">
        <v>0</v>
      </c>
      <c r="D220" s="115">
        <v>0</v>
      </c>
      <c r="E220" s="115">
        <v>0</v>
      </c>
      <c r="F220" s="115">
        <v>0</v>
      </c>
      <c r="G220" s="115">
        <v>0</v>
      </c>
      <c r="H220" s="115">
        <v>0</v>
      </c>
      <c r="I220" s="115">
        <v>0</v>
      </c>
      <c r="J220" s="115">
        <v>0</v>
      </c>
      <c r="K220" s="115">
        <v>0</v>
      </c>
      <c r="L220" s="115">
        <v>0</v>
      </c>
      <c r="M220" s="115">
        <v>0</v>
      </c>
      <c r="N220" s="115">
        <v>0</v>
      </c>
      <c r="O220" s="115">
        <v>0</v>
      </c>
      <c r="P220" s="115">
        <v>0</v>
      </c>
      <c r="Q220" s="115">
        <v>0</v>
      </c>
      <c r="R220" s="115">
        <v>0</v>
      </c>
      <c r="S220" s="115">
        <v>0</v>
      </c>
      <c r="T220" s="115">
        <v>0</v>
      </c>
      <c r="U220" s="115">
        <v>0</v>
      </c>
      <c r="V220" s="115">
        <v>0</v>
      </c>
      <c r="W220" s="115">
        <v>0</v>
      </c>
      <c r="X220" s="115">
        <v>0</v>
      </c>
      <c r="Y220" s="115">
        <v>0</v>
      </c>
      <c r="Z220" s="115">
        <v>0</v>
      </c>
      <c r="AA220" s="115">
        <v>0</v>
      </c>
      <c r="AB220" s="115">
        <v>0</v>
      </c>
      <c r="AC220" s="115">
        <v>0</v>
      </c>
      <c r="AD220" s="115">
        <v>0</v>
      </c>
      <c r="AE220" s="115">
        <v>0</v>
      </c>
      <c r="AF220" s="115">
        <v>0</v>
      </c>
      <c r="AG220" s="115">
        <v>0</v>
      </c>
      <c r="AH220" s="115">
        <v>0</v>
      </c>
      <c r="AI220" s="115">
        <v>0</v>
      </c>
      <c r="AJ220" s="115">
        <v>0</v>
      </c>
      <c r="AK220" s="115">
        <v>0</v>
      </c>
      <c r="AL220" s="115">
        <v>0</v>
      </c>
      <c r="AM220" s="115">
        <v>0</v>
      </c>
      <c r="AN220" s="115">
        <v>0</v>
      </c>
      <c r="AO220" s="115">
        <v>0</v>
      </c>
      <c r="AP220" s="115">
        <v>0</v>
      </c>
      <c r="AQ220" s="115">
        <v>0</v>
      </c>
      <c r="AR220" s="115">
        <v>0</v>
      </c>
      <c r="AS220" s="115">
        <v>0</v>
      </c>
      <c r="AT220" s="115">
        <v>0</v>
      </c>
      <c r="AU220" s="115">
        <v>0</v>
      </c>
      <c r="AV220" s="115">
        <v>0</v>
      </c>
      <c r="AW220" s="115">
        <v>0</v>
      </c>
      <c r="AX220" s="115">
        <v>0</v>
      </c>
      <c r="AY220" s="115">
        <v>0</v>
      </c>
      <c r="AZ220" s="115">
        <v>0</v>
      </c>
      <c r="BA220" s="115">
        <v>0</v>
      </c>
      <c r="BB220" s="115">
        <v>0</v>
      </c>
      <c r="BC220" s="115">
        <v>0</v>
      </c>
      <c r="BD220" s="115">
        <v>0</v>
      </c>
      <c r="BE220" s="115">
        <v>0</v>
      </c>
      <c r="BF220" s="115">
        <v>0</v>
      </c>
      <c r="BG220" s="115">
        <v>0</v>
      </c>
      <c r="BH220" s="115">
        <v>0</v>
      </c>
      <c r="BI220" s="115">
        <v>0</v>
      </c>
      <c r="BJ220" s="115">
        <v>0</v>
      </c>
      <c r="BK220" s="115">
        <v>0</v>
      </c>
      <c r="BL220" s="115">
        <v>0</v>
      </c>
      <c r="BM220" s="115">
        <v>0</v>
      </c>
      <c r="BN220" s="115">
        <v>0</v>
      </c>
      <c r="BO220" s="115">
        <v>0</v>
      </c>
      <c r="BP220" s="115">
        <v>0</v>
      </c>
      <c r="BQ220" s="115">
        <v>0</v>
      </c>
      <c r="BR220" s="115">
        <v>0</v>
      </c>
      <c r="BS220" s="115">
        <v>0</v>
      </c>
      <c r="BT220" s="115">
        <v>0</v>
      </c>
      <c r="BU220" s="115">
        <v>0</v>
      </c>
      <c r="BV220" s="115">
        <v>0</v>
      </c>
      <c r="BW220" s="115">
        <v>0</v>
      </c>
      <c r="BX220" s="115">
        <v>0</v>
      </c>
      <c r="BY220" s="115">
        <v>0</v>
      </c>
      <c r="BZ220" s="115">
        <v>0</v>
      </c>
      <c r="CA220" s="115">
        <v>0</v>
      </c>
      <c r="CB220" s="115">
        <v>0</v>
      </c>
      <c r="CC220" s="115">
        <v>0</v>
      </c>
      <c r="CD220" s="115">
        <v>0</v>
      </c>
      <c r="CE220" s="115">
        <v>0</v>
      </c>
      <c r="CF220" s="115">
        <v>0</v>
      </c>
      <c r="CG220" s="115">
        <v>0</v>
      </c>
      <c r="CH220" s="115">
        <v>0</v>
      </c>
      <c r="CI220" s="115">
        <v>0</v>
      </c>
      <c r="CJ220" s="115">
        <v>0</v>
      </c>
      <c r="CK220" s="115">
        <v>0</v>
      </c>
      <c r="CL220" s="115">
        <v>0</v>
      </c>
      <c r="CM220" s="115">
        <v>0</v>
      </c>
      <c r="CN220" s="115">
        <v>0</v>
      </c>
      <c r="CO220" s="115">
        <v>0</v>
      </c>
      <c r="CP220" s="115">
        <v>0</v>
      </c>
      <c r="CQ220" s="115">
        <v>0</v>
      </c>
      <c r="CR220" s="115">
        <v>0</v>
      </c>
      <c r="CS220" s="115">
        <v>0</v>
      </c>
      <c r="CT220" s="115">
        <v>0</v>
      </c>
      <c r="CU220" s="115">
        <v>0</v>
      </c>
      <c r="CV220" s="115">
        <v>0</v>
      </c>
      <c r="CW220" s="115">
        <v>0</v>
      </c>
      <c r="CX220" s="115">
        <v>0</v>
      </c>
      <c r="CY220" s="115">
        <v>0</v>
      </c>
      <c r="CZ220" s="115">
        <v>0</v>
      </c>
      <c r="DA220" s="115">
        <v>0</v>
      </c>
      <c r="DB220" s="115">
        <v>0</v>
      </c>
      <c r="DC220" s="115">
        <v>0</v>
      </c>
      <c r="DD220" s="115">
        <v>0</v>
      </c>
      <c r="DE220" s="115">
        <v>0</v>
      </c>
      <c r="DF220" s="115">
        <v>0</v>
      </c>
      <c r="DG220" s="115">
        <v>0</v>
      </c>
      <c r="DH220" s="115">
        <v>0</v>
      </c>
      <c r="DI220" s="115">
        <v>0</v>
      </c>
      <c r="DJ220" s="115">
        <v>0</v>
      </c>
      <c r="DK220" s="115">
        <v>0</v>
      </c>
      <c r="DL220" s="115">
        <v>0</v>
      </c>
      <c r="DM220" s="115">
        <v>0</v>
      </c>
      <c r="DN220" s="115">
        <v>0</v>
      </c>
      <c r="DO220" s="115">
        <v>0</v>
      </c>
      <c r="DP220" s="115">
        <v>0</v>
      </c>
      <c r="DQ220" s="115">
        <v>0</v>
      </c>
      <c r="DR220" s="115">
        <v>0</v>
      </c>
      <c r="DS220" s="115">
        <v>0</v>
      </c>
      <c r="DT220" s="115">
        <v>0</v>
      </c>
      <c r="DU220" s="115">
        <v>0</v>
      </c>
      <c r="DV220" s="115">
        <v>0</v>
      </c>
      <c r="DW220" s="115">
        <v>0</v>
      </c>
      <c r="DX220" s="115">
        <v>0</v>
      </c>
      <c r="DY220" s="115">
        <v>0</v>
      </c>
      <c r="DZ220" s="115">
        <v>0</v>
      </c>
      <c r="EA220" s="115">
        <v>0</v>
      </c>
      <c r="EB220" s="115">
        <v>0</v>
      </c>
    </row>
    <row r="221" spans="1:132" x14ac:dyDescent="0.35">
      <c r="A221" s="114" t="s">
        <v>141</v>
      </c>
      <c r="B221" s="127"/>
      <c r="C221" s="115">
        <v>0</v>
      </c>
      <c r="D221" s="115">
        <v>0</v>
      </c>
      <c r="E221" s="115">
        <v>0</v>
      </c>
      <c r="F221" s="115">
        <v>0</v>
      </c>
      <c r="G221" s="115">
        <v>0</v>
      </c>
      <c r="H221" s="115">
        <v>0</v>
      </c>
      <c r="I221" s="115">
        <v>0</v>
      </c>
      <c r="J221" s="115">
        <v>0</v>
      </c>
      <c r="K221" s="115">
        <v>0</v>
      </c>
      <c r="L221" s="115">
        <v>0</v>
      </c>
      <c r="M221" s="115">
        <v>0</v>
      </c>
      <c r="N221" s="115">
        <v>0</v>
      </c>
      <c r="O221" s="115">
        <v>0</v>
      </c>
      <c r="P221" s="115">
        <v>0</v>
      </c>
      <c r="Q221" s="115">
        <v>0</v>
      </c>
      <c r="R221" s="115">
        <v>0</v>
      </c>
      <c r="S221" s="115">
        <v>0</v>
      </c>
      <c r="T221" s="115">
        <v>0</v>
      </c>
      <c r="U221" s="115">
        <v>0</v>
      </c>
      <c r="V221" s="115">
        <v>0</v>
      </c>
      <c r="W221" s="115">
        <v>0</v>
      </c>
      <c r="X221" s="115">
        <v>0</v>
      </c>
      <c r="Y221" s="115">
        <v>0</v>
      </c>
      <c r="Z221" s="115">
        <v>0</v>
      </c>
      <c r="AA221" s="115">
        <v>0</v>
      </c>
      <c r="AB221" s="115">
        <v>0</v>
      </c>
      <c r="AC221" s="115">
        <v>0</v>
      </c>
      <c r="AD221" s="115">
        <v>0</v>
      </c>
      <c r="AE221" s="115">
        <v>0</v>
      </c>
      <c r="AF221" s="115">
        <v>0</v>
      </c>
      <c r="AG221" s="115">
        <v>0</v>
      </c>
      <c r="AH221" s="115">
        <v>0</v>
      </c>
      <c r="AI221" s="115">
        <v>0</v>
      </c>
      <c r="AJ221" s="115">
        <v>0</v>
      </c>
      <c r="AK221" s="115">
        <v>0</v>
      </c>
      <c r="AL221" s="115">
        <v>0</v>
      </c>
      <c r="AM221" s="115">
        <v>0</v>
      </c>
      <c r="AN221" s="115">
        <v>0</v>
      </c>
      <c r="AO221" s="115">
        <v>0</v>
      </c>
      <c r="AP221" s="115">
        <v>0</v>
      </c>
      <c r="AQ221" s="115">
        <v>0</v>
      </c>
      <c r="AR221" s="115">
        <v>0</v>
      </c>
      <c r="AS221" s="115">
        <v>0</v>
      </c>
      <c r="AT221" s="115">
        <v>0</v>
      </c>
      <c r="AU221" s="115">
        <v>0</v>
      </c>
      <c r="AV221" s="115">
        <v>0</v>
      </c>
      <c r="AW221" s="115">
        <v>0</v>
      </c>
      <c r="AX221" s="115">
        <v>0</v>
      </c>
      <c r="AY221" s="115">
        <v>0</v>
      </c>
      <c r="AZ221" s="115">
        <v>0</v>
      </c>
      <c r="BA221" s="115">
        <v>0</v>
      </c>
      <c r="BB221" s="115">
        <v>0</v>
      </c>
      <c r="BC221" s="115">
        <v>0</v>
      </c>
      <c r="BD221" s="115">
        <v>0</v>
      </c>
      <c r="BE221" s="115">
        <v>0</v>
      </c>
      <c r="BF221" s="115">
        <v>0</v>
      </c>
      <c r="BG221" s="115">
        <v>0</v>
      </c>
      <c r="BH221" s="115">
        <v>0</v>
      </c>
      <c r="BI221" s="115">
        <v>0</v>
      </c>
      <c r="BJ221" s="115">
        <v>0</v>
      </c>
      <c r="BK221" s="115">
        <v>0</v>
      </c>
      <c r="BL221" s="115">
        <v>0</v>
      </c>
      <c r="BM221" s="115">
        <v>0</v>
      </c>
      <c r="BN221" s="115">
        <v>0</v>
      </c>
      <c r="BO221" s="115">
        <v>0</v>
      </c>
      <c r="BP221" s="115">
        <v>0</v>
      </c>
      <c r="BQ221" s="115">
        <v>0</v>
      </c>
      <c r="BR221" s="115">
        <v>0</v>
      </c>
      <c r="BS221" s="115">
        <v>0</v>
      </c>
      <c r="BT221" s="115">
        <v>0</v>
      </c>
      <c r="BU221" s="115">
        <v>0</v>
      </c>
      <c r="BV221" s="115">
        <v>0</v>
      </c>
      <c r="BW221" s="115">
        <v>0</v>
      </c>
      <c r="BX221" s="115">
        <v>0</v>
      </c>
      <c r="BY221" s="115">
        <v>0</v>
      </c>
      <c r="BZ221" s="115">
        <v>0</v>
      </c>
      <c r="CA221" s="115">
        <v>0</v>
      </c>
      <c r="CB221" s="115">
        <v>0</v>
      </c>
      <c r="CC221" s="115">
        <v>0</v>
      </c>
      <c r="CD221" s="115">
        <v>0</v>
      </c>
      <c r="CE221" s="115">
        <v>0</v>
      </c>
      <c r="CF221" s="115">
        <v>0</v>
      </c>
      <c r="CG221" s="115">
        <v>0</v>
      </c>
      <c r="CH221" s="115">
        <v>0</v>
      </c>
      <c r="CI221" s="115">
        <v>0</v>
      </c>
      <c r="CJ221" s="115">
        <v>0</v>
      </c>
      <c r="CK221" s="115">
        <v>0</v>
      </c>
      <c r="CL221" s="115">
        <v>0</v>
      </c>
      <c r="CM221" s="115">
        <v>0</v>
      </c>
      <c r="CN221" s="115">
        <v>0</v>
      </c>
      <c r="CO221" s="115">
        <v>0</v>
      </c>
      <c r="CP221" s="115">
        <v>0</v>
      </c>
      <c r="CQ221" s="115">
        <v>0</v>
      </c>
      <c r="CR221" s="115">
        <v>0</v>
      </c>
      <c r="CS221" s="115">
        <v>0</v>
      </c>
      <c r="CT221" s="115">
        <v>0</v>
      </c>
      <c r="CU221" s="115">
        <v>0</v>
      </c>
      <c r="CV221" s="115">
        <v>0</v>
      </c>
      <c r="CW221" s="115">
        <v>0</v>
      </c>
      <c r="CX221" s="115">
        <v>0</v>
      </c>
      <c r="CY221" s="115">
        <v>0</v>
      </c>
      <c r="CZ221" s="115">
        <v>0</v>
      </c>
      <c r="DA221" s="115">
        <v>0</v>
      </c>
      <c r="DB221" s="115">
        <v>0</v>
      </c>
      <c r="DC221" s="115">
        <v>0</v>
      </c>
      <c r="DD221" s="115">
        <v>0</v>
      </c>
      <c r="DE221" s="115">
        <v>0</v>
      </c>
      <c r="DF221" s="115">
        <v>0</v>
      </c>
      <c r="DG221" s="115">
        <v>0</v>
      </c>
      <c r="DH221" s="115">
        <v>0</v>
      </c>
      <c r="DI221" s="115">
        <v>0</v>
      </c>
      <c r="DJ221" s="115">
        <v>0</v>
      </c>
      <c r="DK221" s="115">
        <v>0</v>
      </c>
      <c r="DL221" s="115">
        <v>0</v>
      </c>
      <c r="DM221" s="115">
        <v>0</v>
      </c>
      <c r="DN221" s="115">
        <v>0</v>
      </c>
      <c r="DO221" s="115">
        <v>0</v>
      </c>
      <c r="DP221" s="115">
        <v>0</v>
      </c>
      <c r="DQ221" s="115">
        <v>0</v>
      </c>
      <c r="DR221" s="115">
        <v>0</v>
      </c>
      <c r="DS221" s="115">
        <v>0</v>
      </c>
      <c r="DT221" s="115">
        <v>0</v>
      </c>
      <c r="DU221" s="115">
        <v>0</v>
      </c>
      <c r="DV221" s="115">
        <v>0</v>
      </c>
      <c r="DW221" s="115">
        <v>0</v>
      </c>
      <c r="DX221" s="115">
        <v>0</v>
      </c>
      <c r="DY221" s="115">
        <v>0</v>
      </c>
      <c r="DZ221" s="115">
        <v>0</v>
      </c>
      <c r="EA221" s="115">
        <v>0</v>
      </c>
      <c r="EB221" s="115">
        <v>0</v>
      </c>
    </row>
    <row r="222" spans="1:132" x14ac:dyDescent="0.35">
      <c r="A222" s="114" t="s">
        <v>142</v>
      </c>
      <c r="B222" s="127"/>
      <c r="C222" s="115">
        <v>0</v>
      </c>
      <c r="D222" s="115">
        <v>0</v>
      </c>
      <c r="E222" s="115">
        <v>0</v>
      </c>
      <c r="F222" s="115">
        <v>0</v>
      </c>
      <c r="G222" s="115">
        <v>0</v>
      </c>
      <c r="H222" s="115">
        <v>0</v>
      </c>
      <c r="I222" s="115">
        <v>0</v>
      </c>
      <c r="J222" s="115">
        <v>0</v>
      </c>
      <c r="K222" s="115">
        <v>0</v>
      </c>
      <c r="L222" s="115">
        <v>0</v>
      </c>
      <c r="M222" s="115">
        <v>0</v>
      </c>
      <c r="N222" s="115">
        <v>0</v>
      </c>
      <c r="O222" s="115">
        <v>0</v>
      </c>
      <c r="P222" s="115">
        <v>0</v>
      </c>
      <c r="Q222" s="115">
        <v>0</v>
      </c>
      <c r="R222" s="115">
        <v>0</v>
      </c>
      <c r="S222" s="115">
        <v>0</v>
      </c>
      <c r="T222" s="115">
        <v>0</v>
      </c>
      <c r="U222" s="115">
        <v>0</v>
      </c>
      <c r="V222" s="115">
        <v>0</v>
      </c>
      <c r="W222" s="115">
        <v>0</v>
      </c>
      <c r="X222" s="115">
        <v>0</v>
      </c>
      <c r="Y222" s="115">
        <v>0</v>
      </c>
      <c r="Z222" s="115">
        <v>0</v>
      </c>
      <c r="AA222" s="115">
        <v>0</v>
      </c>
      <c r="AB222" s="115">
        <v>0</v>
      </c>
      <c r="AC222" s="115">
        <v>0</v>
      </c>
      <c r="AD222" s="115">
        <v>0</v>
      </c>
      <c r="AE222" s="115">
        <v>0</v>
      </c>
      <c r="AF222" s="115">
        <v>0</v>
      </c>
      <c r="AG222" s="115">
        <v>0</v>
      </c>
      <c r="AH222" s="115">
        <v>0</v>
      </c>
      <c r="AI222" s="115">
        <v>0</v>
      </c>
      <c r="AJ222" s="115">
        <v>0</v>
      </c>
      <c r="AK222" s="115">
        <v>0</v>
      </c>
      <c r="AL222" s="115">
        <v>0</v>
      </c>
      <c r="AM222" s="115">
        <v>0</v>
      </c>
      <c r="AN222" s="115">
        <v>0</v>
      </c>
      <c r="AO222" s="115">
        <v>0</v>
      </c>
      <c r="AP222" s="115">
        <v>0</v>
      </c>
      <c r="AQ222" s="115">
        <v>0</v>
      </c>
      <c r="AR222" s="115">
        <v>0</v>
      </c>
      <c r="AS222" s="115">
        <v>0</v>
      </c>
      <c r="AT222" s="115">
        <v>0</v>
      </c>
      <c r="AU222" s="115">
        <v>0</v>
      </c>
      <c r="AV222" s="115">
        <v>0</v>
      </c>
      <c r="AW222" s="115">
        <v>0</v>
      </c>
      <c r="AX222" s="115">
        <v>0</v>
      </c>
      <c r="AY222" s="115">
        <v>0</v>
      </c>
      <c r="AZ222" s="115">
        <v>0</v>
      </c>
      <c r="BA222" s="115">
        <v>0</v>
      </c>
      <c r="BB222" s="115">
        <v>0</v>
      </c>
      <c r="BC222" s="115">
        <v>0</v>
      </c>
      <c r="BD222" s="115">
        <v>0</v>
      </c>
      <c r="BE222" s="115">
        <v>0</v>
      </c>
      <c r="BF222" s="115">
        <v>0</v>
      </c>
      <c r="BG222" s="115">
        <v>0</v>
      </c>
      <c r="BH222" s="115">
        <v>0</v>
      </c>
      <c r="BI222" s="115">
        <v>0</v>
      </c>
      <c r="BJ222" s="115">
        <v>0</v>
      </c>
      <c r="BK222" s="115">
        <v>0</v>
      </c>
      <c r="BL222" s="115">
        <v>0</v>
      </c>
      <c r="BM222" s="115">
        <v>0</v>
      </c>
      <c r="BN222" s="115">
        <v>0</v>
      </c>
      <c r="BO222" s="115">
        <v>0</v>
      </c>
      <c r="BP222" s="115">
        <v>0</v>
      </c>
      <c r="BQ222" s="115">
        <v>0</v>
      </c>
      <c r="BR222" s="115">
        <v>0</v>
      </c>
      <c r="BS222" s="115">
        <v>0</v>
      </c>
      <c r="BT222" s="115">
        <v>0</v>
      </c>
      <c r="BU222" s="115">
        <v>0</v>
      </c>
      <c r="BV222" s="115">
        <v>0</v>
      </c>
      <c r="BW222" s="115">
        <v>0</v>
      </c>
      <c r="BX222" s="115">
        <v>0</v>
      </c>
      <c r="BY222" s="115">
        <v>0</v>
      </c>
      <c r="BZ222" s="115">
        <v>0</v>
      </c>
      <c r="CA222" s="115">
        <v>0</v>
      </c>
      <c r="CB222" s="115">
        <v>0</v>
      </c>
      <c r="CC222" s="115">
        <v>0</v>
      </c>
      <c r="CD222" s="115">
        <v>0</v>
      </c>
      <c r="CE222" s="115">
        <v>0</v>
      </c>
      <c r="CF222" s="115">
        <v>0</v>
      </c>
      <c r="CG222" s="115">
        <v>0</v>
      </c>
      <c r="CH222" s="115">
        <v>0</v>
      </c>
      <c r="CI222" s="115">
        <v>0</v>
      </c>
      <c r="CJ222" s="115">
        <v>0</v>
      </c>
      <c r="CK222" s="115">
        <v>0</v>
      </c>
      <c r="CL222" s="115">
        <v>0</v>
      </c>
      <c r="CM222" s="115">
        <v>0</v>
      </c>
      <c r="CN222" s="115">
        <v>0</v>
      </c>
      <c r="CO222" s="115">
        <v>0</v>
      </c>
      <c r="CP222" s="115">
        <v>0</v>
      </c>
      <c r="CQ222" s="115">
        <v>0</v>
      </c>
      <c r="CR222" s="115">
        <v>0</v>
      </c>
      <c r="CS222" s="115">
        <v>0</v>
      </c>
      <c r="CT222" s="115">
        <v>0</v>
      </c>
      <c r="CU222" s="115">
        <v>0</v>
      </c>
      <c r="CV222" s="115">
        <v>0</v>
      </c>
      <c r="CW222" s="115">
        <v>0</v>
      </c>
      <c r="CX222" s="115">
        <v>0</v>
      </c>
      <c r="CY222" s="115">
        <v>0</v>
      </c>
      <c r="CZ222" s="115">
        <v>0</v>
      </c>
      <c r="DA222" s="115">
        <v>0</v>
      </c>
      <c r="DB222" s="115">
        <v>0</v>
      </c>
      <c r="DC222" s="115">
        <v>0</v>
      </c>
      <c r="DD222" s="115">
        <v>0</v>
      </c>
      <c r="DE222" s="115">
        <v>0</v>
      </c>
      <c r="DF222" s="115">
        <v>0</v>
      </c>
      <c r="DG222" s="115">
        <v>0</v>
      </c>
      <c r="DH222" s="115">
        <v>0</v>
      </c>
      <c r="DI222" s="115">
        <v>0</v>
      </c>
      <c r="DJ222" s="115">
        <v>0</v>
      </c>
      <c r="DK222" s="115">
        <v>0</v>
      </c>
      <c r="DL222" s="115">
        <v>0</v>
      </c>
      <c r="DM222" s="115">
        <v>0</v>
      </c>
      <c r="DN222" s="115">
        <v>0</v>
      </c>
      <c r="DO222" s="115">
        <v>0</v>
      </c>
      <c r="DP222" s="115">
        <v>0</v>
      </c>
      <c r="DQ222" s="115">
        <v>0</v>
      </c>
      <c r="DR222" s="115">
        <v>0</v>
      </c>
      <c r="DS222" s="115">
        <v>0</v>
      </c>
      <c r="DT222" s="115">
        <v>0</v>
      </c>
      <c r="DU222" s="115">
        <v>0</v>
      </c>
      <c r="DV222" s="115">
        <v>0</v>
      </c>
      <c r="DW222" s="115">
        <v>0</v>
      </c>
      <c r="DX222" s="115">
        <v>0</v>
      </c>
      <c r="DY222" s="115">
        <v>0</v>
      </c>
      <c r="DZ222" s="115">
        <v>0</v>
      </c>
      <c r="EA222" s="115">
        <v>0</v>
      </c>
      <c r="EB222" s="115">
        <v>0</v>
      </c>
    </row>
    <row r="223" spans="1:132" x14ac:dyDescent="0.35">
      <c r="A223" s="116" t="s">
        <v>143</v>
      </c>
      <c r="B223" s="128"/>
      <c r="C223" s="117">
        <v>1208.701418285493</v>
      </c>
      <c r="D223" s="117">
        <v>1201.895667056408</v>
      </c>
      <c r="E223" s="117">
        <v>1194.4093407044145</v>
      </c>
      <c r="F223" s="117">
        <v>1193.0481904585974</v>
      </c>
      <c r="G223" s="117">
        <v>1174.672662140068</v>
      </c>
      <c r="H223" s="117">
        <v>1156.2971338215386</v>
      </c>
      <c r="I223" s="117">
        <v>1141.3244811175516</v>
      </c>
      <c r="J223" s="117">
        <v>1127.0324035364731</v>
      </c>
      <c r="K223" s="117">
        <v>1105.9345747263096</v>
      </c>
      <c r="L223" s="117">
        <v>1095.0453727597737</v>
      </c>
      <c r="M223" s="117">
        <v>1098.4482483743163</v>
      </c>
      <c r="N223" s="117">
        <v>1082.7950205474208</v>
      </c>
      <c r="O223" s="117">
        <v>1073.2669688267017</v>
      </c>
      <c r="P223" s="117">
        <v>1060.3360414914403</v>
      </c>
      <c r="Q223" s="117">
        <v>1044.0022385416364</v>
      </c>
      <c r="R223" s="117">
        <v>1038.5576375583685</v>
      </c>
      <c r="S223" s="117">
        <v>1035.1547619438259</v>
      </c>
      <c r="T223" s="117">
        <v>1032.432461452192</v>
      </c>
      <c r="U223" s="117">
        <v>1026.9878604689238</v>
      </c>
      <c r="V223" s="117">
        <v>1019.5015341169304</v>
      </c>
      <c r="W223" s="117">
        <v>1023.5849848543814</v>
      </c>
      <c r="X223" s="117">
        <v>1023.5849848543814</v>
      </c>
      <c r="Y223" s="117">
        <v>1018.1403838711134</v>
      </c>
      <c r="Z223" s="117">
        <v>1024.26555997729</v>
      </c>
      <c r="AA223" s="117">
        <v>1035.8353370667344</v>
      </c>
      <c r="AB223" s="117">
        <v>1033.7936116980088</v>
      </c>
      <c r="AC223" s="117">
        <v>1037.1964873125514</v>
      </c>
      <c r="AD223" s="117">
        <v>1043.3216634187279</v>
      </c>
      <c r="AE223" s="117">
        <v>1048.0856892790873</v>
      </c>
      <c r="AF223" s="117">
        <v>1048.0856892790873</v>
      </c>
      <c r="AG223" s="117">
        <v>1048.0856892790873</v>
      </c>
      <c r="AH223" s="117">
        <v>1050.8079897707214</v>
      </c>
      <c r="AI223" s="117">
        <v>1052.8497151394467</v>
      </c>
      <c r="AJ223" s="117">
        <v>1368.9217597582501</v>
      </c>
      <c r="AK223" s="117">
        <v>1376.865212909652</v>
      </c>
      <c r="AL223" s="117">
        <v>1390.1043014953218</v>
      </c>
      <c r="AM223" s="117">
        <v>1401.5781782695688</v>
      </c>
      <c r="AN223" s="117">
        <v>1413.0520550438159</v>
      </c>
      <c r="AO223" s="117">
        <v>1423.6433259123517</v>
      </c>
      <c r="AP223" s="117">
        <v>1431.5867790637535</v>
      </c>
      <c r="AQ223" s="117">
        <v>1441.295444026578</v>
      </c>
      <c r="AR223" s="117">
        <v>1462.4779857636495</v>
      </c>
      <c r="AS223" s="117">
        <v>1474.8344684436079</v>
      </c>
      <c r="AT223" s="117">
        <v>1488.0735570292777</v>
      </c>
      <c r="AU223" s="117">
        <v>1504.8430692377926</v>
      </c>
      <c r="AV223" s="117">
        <v>1533.9690641262662</v>
      </c>
      <c r="AW223" s="117">
        <v>1555.1516058633376</v>
      </c>
      <c r="AX223" s="117">
        <v>1598.3992952431922</v>
      </c>
      <c r="AY223" s="117">
        <v>1642.5295905287578</v>
      </c>
      <c r="AZ223" s="117">
        <v>1665.4773440772522</v>
      </c>
      <c r="BA223" s="117">
        <v>1674.3034031343652</v>
      </c>
      <c r="BB223" s="117">
        <v>1680.4816444743444</v>
      </c>
      <c r="BC223" s="117">
        <v>1671.6555854172314</v>
      </c>
      <c r="BD223" s="117">
        <v>1665.4773440772522</v>
      </c>
      <c r="BE223" s="117">
        <v>1661.9469204544068</v>
      </c>
      <c r="BF223" s="117">
        <v>1672.5381913229426</v>
      </c>
      <c r="BG223" s="117">
        <v>1676.9512208514991</v>
      </c>
      <c r="BH223" s="117">
        <v>1669.8903736058087</v>
      </c>
      <c r="BI223" s="117">
        <v>1680.4816444743444</v>
      </c>
      <c r="BJ223" s="117">
        <v>1680.4816444743444</v>
      </c>
      <c r="BK223" s="117">
        <v>1665.4773440772522</v>
      </c>
      <c r="BL223" s="117">
        <v>1649.5904377744484</v>
      </c>
      <c r="BM223" s="117">
        <v>1637.2339550944901</v>
      </c>
      <c r="BN223" s="117">
        <v>1620.4644428859749</v>
      </c>
      <c r="BO223" s="117">
        <v>1612.5209897345733</v>
      </c>
      <c r="BP223" s="117">
        <v>1601.0471129603261</v>
      </c>
      <c r="BQ223" s="117">
        <v>1578.9819653175432</v>
      </c>
      <c r="BR223" s="117">
        <v>1570.1559062604301</v>
      </c>
      <c r="BS223" s="117">
        <v>1557.7994235804715</v>
      </c>
      <c r="BT223" s="117">
        <v>1541.0299113719566</v>
      </c>
      <c r="BU223" s="117">
        <v>1529.5560345977094</v>
      </c>
      <c r="BV223" s="117">
        <v>1522.495187352019</v>
      </c>
      <c r="BW223" s="117">
        <v>1519.8473696348851</v>
      </c>
      <c r="BX223" s="117">
        <v>1524.2603991634417</v>
      </c>
      <c r="BY223" s="117">
        <v>1538.3820936548227</v>
      </c>
      <c r="BZ223" s="117">
        <v>1553.386394051915</v>
      </c>
      <c r="CA223" s="117">
        <v>1556.9168176747603</v>
      </c>
      <c r="CB223" s="117">
        <v>1559.5646353918942</v>
      </c>
      <c r="CC223" s="117">
        <v>1571.0385121661413</v>
      </c>
      <c r="CD223" s="117">
        <v>1575.4515416946979</v>
      </c>
      <c r="CE223" s="117">
        <v>1575.4515416946979</v>
      </c>
      <c r="CF223" s="117">
        <v>1586.0428125632336</v>
      </c>
      <c r="CG223" s="117">
        <v>1593.9862657146355</v>
      </c>
      <c r="CH223" s="117">
        <v>1601.9297188660373</v>
      </c>
      <c r="CI223" s="117">
        <v>1610.7557779231506</v>
      </c>
      <c r="CJ223" s="117">
        <v>1188.8298385953992</v>
      </c>
      <c r="CK223" s="117">
        <v>1196.5915132761093</v>
      </c>
      <c r="CL223" s="117">
        <v>1199.8255443930716</v>
      </c>
      <c r="CM223" s="117">
        <v>1204.3531879568191</v>
      </c>
      <c r="CN223" s="117">
        <v>1204.9999941802116</v>
      </c>
      <c r="CO223" s="117">
        <v>1208.8808315205665</v>
      </c>
      <c r="CP223" s="117">
        <v>1212.7616688609214</v>
      </c>
      <c r="CQ223" s="117">
        <v>1220.5233435416314</v>
      </c>
      <c r="CR223" s="117">
        <v>1230.2254368925187</v>
      </c>
      <c r="CS223" s="117">
        <v>1236.0466929030513</v>
      </c>
      <c r="CT223" s="117">
        <v>1238.6339177966211</v>
      </c>
      <c r="CU223" s="117">
        <v>1244.4551738071536</v>
      </c>
      <c r="CV223" s="117">
        <v>1252.863654711256</v>
      </c>
      <c r="CW223" s="117">
        <v>1264.5061667323209</v>
      </c>
      <c r="CX223" s="117">
        <v>1278.7359036469556</v>
      </c>
      <c r="CY223" s="117">
        <v>1294.2592530083755</v>
      </c>
      <c r="CZ223" s="117">
        <v>1304.6081525826553</v>
      </c>
      <c r="DA223" s="117">
        <v>1313.0166334867577</v>
      </c>
      <c r="DB223" s="117">
        <v>1309.7826023697953</v>
      </c>
      <c r="DC223" s="117">
        <v>1310.4294085931876</v>
      </c>
      <c r="DD223" s="117">
        <v>1317.5442770505051</v>
      </c>
      <c r="DE223" s="117">
        <v>1313.6634397101502</v>
      </c>
      <c r="DF223" s="117">
        <v>1300.0805090189078</v>
      </c>
      <c r="DG223" s="117">
        <v>1296.1996716785529</v>
      </c>
      <c r="DH223" s="117">
        <v>1296.1996716785529</v>
      </c>
      <c r="DI223" s="117">
        <v>1289.0848032212355</v>
      </c>
      <c r="DJ223" s="117">
        <v>1286.4975783276655</v>
      </c>
      <c r="DK223" s="117">
        <v>1286.4975783276655</v>
      </c>
      <c r="DL223" s="117">
        <v>1296.8464779019455</v>
      </c>
      <c r="DM223" s="117">
        <v>1294.9060592317678</v>
      </c>
      <c r="DN223" s="117">
        <v>1289.731609444628</v>
      </c>
      <c r="DO223" s="117">
        <v>1294.2592530083755</v>
      </c>
      <c r="DP223" s="117">
        <v>1299.4337027955153</v>
      </c>
      <c r="DQ223" s="117">
        <v>1328.5399828481775</v>
      </c>
      <c r="DR223" s="117">
        <v>1347.9441695499522</v>
      </c>
      <c r="DS223" s="117">
        <v>1349.2377819967371</v>
      </c>
      <c r="DT223" s="117">
        <v>1352.4718131136997</v>
      </c>
      <c r="DU223" s="117">
        <v>1353.1186193370922</v>
      </c>
      <c r="DV223" s="117">
        <v>1359.5866815710172</v>
      </c>
      <c r="DW223" s="117">
        <v>1360.880294017802</v>
      </c>
      <c r="DX223" s="117">
        <v>1351.8250068903071</v>
      </c>
      <c r="DY223" s="117">
        <v>1347.2973633265597</v>
      </c>
      <c r="DZ223" s="117">
        <v>1344.0633322095973</v>
      </c>
      <c r="EA223" s="117">
        <v>1336.9484637522798</v>
      </c>
      <c r="EB223" s="117">
        <v>1327.2463704013926</v>
      </c>
    </row>
    <row r="224" spans="1:132" x14ac:dyDescent="0.35">
      <c r="A224" s="116" t="s">
        <v>144</v>
      </c>
      <c r="B224" s="128"/>
      <c r="C224" s="117">
        <v>92.091536631275645</v>
      </c>
      <c r="D224" s="117">
        <v>91.573003204297748</v>
      </c>
      <c r="E224" s="117">
        <v>91.002616434622055</v>
      </c>
      <c r="F224" s="117">
        <v>90.898909749226476</v>
      </c>
      <c r="G224" s="117">
        <v>89.498869496386135</v>
      </c>
      <c r="H224" s="117">
        <v>88.098829243545794</v>
      </c>
      <c r="I224" s="117">
        <v>86.958055704194422</v>
      </c>
      <c r="J224" s="117">
        <v>85.869135507540818</v>
      </c>
      <c r="K224" s="117">
        <v>84.261681883909304</v>
      </c>
      <c r="L224" s="117">
        <v>83.432028400744656</v>
      </c>
      <c r="M224" s="117">
        <v>83.691295114233611</v>
      </c>
      <c r="N224" s="117">
        <v>82.498668232184443</v>
      </c>
      <c r="O224" s="117">
        <v>81.772721434415359</v>
      </c>
      <c r="P224" s="117">
        <v>80.787507923157349</v>
      </c>
      <c r="Q224" s="117">
        <v>79.543027698410384</v>
      </c>
      <c r="R224" s="117">
        <v>79.128200956828067</v>
      </c>
      <c r="S224" s="117">
        <v>78.868934243339112</v>
      </c>
      <c r="T224" s="117">
        <v>78.661520872547953</v>
      </c>
      <c r="U224" s="117">
        <v>78.246694130965636</v>
      </c>
      <c r="V224" s="117">
        <v>77.676307361289929</v>
      </c>
      <c r="W224" s="117">
        <v>77.987427417476681</v>
      </c>
      <c r="X224" s="117">
        <v>77.987427417476681</v>
      </c>
      <c r="Y224" s="117">
        <v>77.57260067589435</v>
      </c>
      <c r="Z224" s="117">
        <v>78.039280760174464</v>
      </c>
      <c r="AA224" s="117">
        <v>78.920787586036909</v>
      </c>
      <c r="AB224" s="117">
        <v>78.765227557943533</v>
      </c>
      <c r="AC224" s="117">
        <v>79.024494271432488</v>
      </c>
      <c r="AD224" s="117">
        <v>79.491174355712587</v>
      </c>
      <c r="AE224" s="117">
        <v>79.854147754597136</v>
      </c>
      <c r="AF224" s="117">
        <v>79.854147754597136</v>
      </c>
      <c r="AG224" s="117">
        <v>79.854147754597136</v>
      </c>
      <c r="AH224" s="117">
        <v>80.061561125388295</v>
      </c>
      <c r="AI224" s="117">
        <v>80.217121153481671</v>
      </c>
      <c r="AJ224" s="117">
        <v>104.29880074348573</v>
      </c>
      <c r="AK224" s="117">
        <v>104.90401622168777</v>
      </c>
      <c r="AL224" s="117">
        <v>105.91270868535784</v>
      </c>
      <c r="AM224" s="117">
        <v>106.78690882053859</v>
      </c>
      <c r="AN224" s="117">
        <v>107.66110895571931</v>
      </c>
      <c r="AO224" s="117">
        <v>108.46806292665538</v>
      </c>
      <c r="AP224" s="117">
        <v>109.0732784048574</v>
      </c>
      <c r="AQ224" s="117">
        <v>109.8129862115488</v>
      </c>
      <c r="AR224" s="117">
        <v>111.42689415342092</v>
      </c>
      <c r="AS224" s="117">
        <v>112.36834045284631</v>
      </c>
      <c r="AT224" s="117">
        <v>113.37703291651638</v>
      </c>
      <c r="AU224" s="117">
        <v>114.65471003716515</v>
      </c>
      <c r="AV224" s="117">
        <v>116.87383345723931</v>
      </c>
      <c r="AW224" s="117">
        <v>118.48774139911144</v>
      </c>
      <c r="AX224" s="117">
        <v>121.78280344710036</v>
      </c>
      <c r="AY224" s="117">
        <v>125.14511165933392</v>
      </c>
      <c r="AZ224" s="117">
        <v>126.89351192969539</v>
      </c>
      <c r="BA224" s="117">
        <v>127.56597357214213</v>
      </c>
      <c r="BB224" s="117">
        <v>128.03669672185481</v>
      </c>
      <c r="BC224" s="117">
        <v>127.3642350794081</v>
      </c>
      <c r="BD224" s="117">
        <v>126.89351192969539</v>
      </c>
      <c r="BE224" s="117">
        <v>126.6245272727167</v>
      </c>
      <c r="BF224" s="117">
        <v>127.43148124365275</v>
      </c>
      <c r="BG224" s="117">
        <v>127.76771206487615</v>
      </c>
      <c r="BH224" s="117">
        <v>127.22974275091876</v>
      </c>
      <c r="BI224" s="117">
        <v>128.03669672185481</v>
      </c>
      <c r="BJ224" s="117">
        <v>128.03669672185481</v>
      </c>
      <c r="BK224" s="117">
        <v>126.89351192969539</v>
      </c>
      <c r="BL224" s="117">
        <v>125.68308097329131</v>
      </c>
      <c r="BM224" s="117">
        <v>124.7416346738659</v>
      </c>
      <c r="BN224" s="117">
        <v>123.46395755321714</v>
      </c>
      <c r="BO224" s="117">
        <v>122.8587420750151</v>
      </c>
      <c r="BP224" s="117">
        <v>121.98454193983436</v>
      </c>
      <c r="BQ224" s="117">
        <v>120.30338783371758</v>
      </c>
      <c r="BR224" s="117">
        <v>119.63092619127086</v>
      </c>
      <c r="BS224" s="117">
        <v>118.68947989184547</v>
      </c>
      <c r="BT224" s="117">
        <v>117.41180277119669</v>
      </c>
      <c r="BU224" s="117">
        <v>116.53760263601596</v>
      </c>
      <c r="BV224" s="117">
        <v>115.9996333220586</v>
      </c>
      <c r="BW224" s="117">
        <v>115.79789482932458</v>
      </c>
      <c r="BX224" s="117">
        <v>116.13412565054793</v>
      </c>
      <c r="BY224" s="117">
        <v>117.21006427846267</v>
      </c>
      <c r="BZ224" s="117">
        <v>118.3532490706221</v>
      </c>
      <c r="CA224" s="117">
        <v>118.62223372760079</v>
      </c>
      <c r="CB224" s="117">
        <v>118.82397222033478</v>
      </c>
      <c r="CC224" s="117">
        <v>119.69817235551552</v>
      </c>
      <c r="CD224" s="117">
        <v>120.03440317673889</v>
      </c>
      <c r="CE224" s="117">
        <v>120.03440317673889</v>
      </c>
      <c r="CF224" s="117">
        <v>120.84135714767493</v>
      </c>
      <c r="CG224" s="117">
        <v>121.446572625877</v>
      </c>
      <c r="CH224" s="117">
        <v>122.05178810407905</v>
      </c>
      <c r="CI224" s="117">
        <v>122.72424974652574</v>
      </c>
      <c r="CJ224" s="117">
        <v>90.577511512030412</v>
      </c>
      <c r="CK224" s="117">
        <v>91.168877201989275</v>
      </c>
      <c r="CL224" s="117">
        <v>91.41527957280546</v>
      </c>
      <c r="CM224" s="117">
        <v>91.760242891948124</v>
      </c>
      <c r="CN224" s="117">
        <v>91.80952336611135</v>
      </c>
      <c r="CO224" s="117">
        <v>92.105206211090788</v>
      </c>
      <c r="CP224" s="117">
        <v>92.400889056070213</v>
      </c>
      <c r="CQ224" s="117">
        <v>92.992254746029047</v>
      </c>
      <c r="CR224" s="117">
        <v>93.731461858477616</v>
      </c>
      <c r="CS224" s="117">
        <v>94.174986125946759</v>
      </c>
      <c r="CT224" s="117">
        <v>94.372108022599704</v>
      </c>
      <c r="CU224" s="117">
        <v>94.815632290068848</v>
      </c>
      <c r="CV224" s="117">
        <v>95.456278454190922</v>
      </c>
      <c r="CW224" s="117">
        <v>96.343326989129196</v>
      </c>
      <c r="CX224" s="117">
        <v>97.427497420720428</v>
      </c>
      <c r="CY224" s="117">
        <v>98.610228800638126</v>
      </c>
      <c r="CZ224" s="117">
        <v>99.39871638724992</v>
      </c>
      <c r="DA224" s="117">
        <v>100.03936255137201</v>
      </c>
      <c r="DB224" s="117">
        <v>99.792960180555824</v>
      </c>
      <c r="DC224" s="117">
        <v>99.842240654719063</v>
      </c>
      <c r="DD224" s="117">
        <v>100.38432587051469</v>
      </c>
      <c r="DE224" s="117">
        <v>100.08864302553525</v>
      </c>
      <c r="DF224" s="117">
        <v>99.05375306810727</v>
      </c>
      <c r="DG224" s="117">
        <v>98.758070223127845</v>
      </c>
      <c r="DH224" s="117">
        <v>98.758070223127845</v>
      </c>
      <c r="DI224" s="117">
        <v>98.215985007332222</v>
      </c>
      <c r="DJ224" s="117">
        <v>98.018863110679263</v>
      </c>
      <c r="DK224" s="117">
        <v>98.018863110679263</v>
      </c>
      <c r="DL224" s="117">
        <v>98.807350697291071</v>
      </c>
      <c r="DM224" s="117">
        <v>98.659509274801366</v>
      </c>
      <c r="DN224" s="117">
        <v>98.265265481495476</v>
      </c>
      <c r="DO224" s="117">
        <v>98.610228800638126</v>
      </c>
      <c r="DP224" s="117">
        <v>99.00447259394403</v>
      </c>
      <c r="DQ224" s="117">
        <v>101.22209393128971</v>
      </c>
      <c r="DR224" s="117">
        <v>102.70050815618683</v>
      </c>
      <c r="DS224" s="117">
        <v>102.79906910451331</v>
      </c>
      <c r="DT224" s="117">
        <v>103.04547147532949</v>
      </c>
      <c r="DU224" s="117">
        <v>103.09475194949273</v>
      </c>
      <c r="DV224" s="117">
        <v>103.5875566911251</v>
      </c>
      <c r="DW224" s="117">
        <v>103.68611763945157</v>
      </c>
      <c r="DX224" s="117">
        <v>102.99619100116627</v>
      </c>
      <c r="DY224" s="117">
        <v>102.6512276820236</v>
      </c>
      <c r="DZ224" s="117">
        <v>102.4048253112074</v>
      </c>
      <c r="EA224" s="117">
        <v>101.86274009541179</v>
      </c>
      <c r="EB224" s="117">
        <v>101.12353298296324</v>
      </c>
    </row>
    <row r="225" spans="1:132" x14ac:dyDescent="0.35">
      <c r="A225" s="116" t="s">
        <v>145</v>
      </c>
      <c r="B225" s="128"/>
      <c r="C225" s="117">
        <v>460.45768315637821</v>
      </c>
      <c r="D225" s="117">
        <v>457.86501602148871</v>
      </c>
      <c r="E225" s="117">
        <v>455.01308217311032</v>
      </c>
      <c r="F225" s="117">
        <v>454.49454874613241</v>
      </c>
      <c r="G225" s="117">
        <v>447.49434748193067</v>
      </c>
      <c r="H225" s="117">
        <v>440.49414621772894</v>
      </c>
      <c r="I225" s="117">
        <v>434.79027852097209</v>
      </c>
      <c r="J225" s="117">
        <v>429.34567753770403</v>
      </c>
      <c r="K225" s="117">
        <v>421.30840941954648</v>
      </c>
      <c r="L225" s="117">
        <v>417.16014200372331</v>
      </c>
      <c r="M225" s="117">
        <v>418.45647557116808</v>
      </c>
      <c r="N225" s="117">
        <v>412.49334116092217</v>
      </c>
      <c r="O225" s="117">
        <v>408.86360717207685</v>
      </c>
      <c r="P225" s="117">
        <v>403.93753961578676</v>
      </c>
      <c r="Q225" s="117">
        <v>397.71513849205195</v>
      </c>
      <c r="R225" s="117">
        <v>395.64100478414031</v>
      </c>
      <c r="S225" s="117">
        <v>394.34467121669553</v>
      </c>
      <c r="T225" s="117">
        <v>393.30760436273977</v>
      </c>
      <c r="U225" s="117">
        <v>391.23347065482812</v>
      </c>
      <c r="V225" s="117">
        <v>388.38153680644967</v>
      </c>
      <c r="W225" s="117">
        <v>389.93713708738341</v>
      </c>
      <c r="X225" s="117">
        <v>389.93713708738341</v>
      </c>
      <c r="Y225" s="117">
        <v>387.86300337947176</v>
      </c>
      <c r="Z225" s="117">
        <v>390.19640380087236</v>
      </c>
      <c r="AA225" s="117">
        <v>394.60393793018454</v>
      </c>
      <c r="AB225" s="117">
        <v>393.82613778971768</v>
      </c>
      <c r="AC225" s="117">
        <v>395.1224713571624</v>
      </c>
      <c r="AD225" s="117">
        <v>397.45587177856299</v>
      </c>
      <c r="AE225" s="117">
        <v>399.27073877298568</v>
      </c>
      <c r="AF225" s="117">
        <v>399.27073877298568</v>
      </c>
      <c r="AG225" s="117">
        <v>399.27073877298568</v>
      </c>
      <c r="AH225" s="117">
        <v>400.30780562694144</v>
      </c>
      <c r="AI225" s="117">
        <v>401.08560576740831</v>
      </c>
      <c r="AJ225" s="117">
        <v>521.49400371742865</v>
      </c>
      <c r="AK225" s="117">
        <v>524.52008110843883</v>
      </c>
      <c r="AL225" s="117">
        <v>529.56354342678924</v>
      </c>
      <c r="AM225" s="117">
        <v>533.93454410269294</v>
      </c>
      <c r="AN225" s="117">
        <v>538.30554477859653</v>
      </c>
      <c r="AO225" s="117">
        <v>542.34031463327676</v>
      </c>
      <c r="AP225" s="117">
        <v>545.36639202428705</v>
      </c>
      <c r="AQ225" s="117">
        <v>549.06493105774393</v>
      </c>
      <c r="AR225" s="117">
        <v>557.13447076710452</v>
      </c>
      <c r="AS225" s="117">
        <v>561.84170226423157</v>
      </c>
      <c r="AT225" s="117">
        <v>566.88516458258198</v>
      </c>
      <c r="AU225" s="117">
        <v>573.2735501858258</v>
      </c>
      <c r="AV225" s="117">
        <v>584.36916728619656</v>
      </c>
      <c r="AW225" s="117">
        <v>592.43870699555714</v>
      </c>
      <c r="AX225" s="117">
        <v>608.91401723550177</v>
      </c>
      <c r="AY225" s="117">
        <v>625.72555829666965</v>
      </c>
      <c r="AZ225" s="117">
        <v>634.46755964847694</v>
      </c>
      <c r="BA225" s="117">
        <v>637.82986786071058</v>
      </c>
      <c r="BB225" s="117">
        <v>640.18348360927405</v>
      </c>
      <c r="BC225" s="117">
        <v>636.82117539704041</v>
      </c>
      <c r="BD225" s="117">
        <v>634.46755964847694</v>
      </c>
      <c r="BE225" s="117">
        <v>633.12263636358352</v>
      </c>
      <c r="BF225" s="117">
        <v>637.15740621826376</v>
      </c>
      <c r="BG225" s="117">
        <v>638.83856032438064</v>
      </c>
      <c r="BH225" s="117">
        <v>636.14871375459381</v>
      </c>
      <c r="BI225" s="117">
        <v>640.18348360927405</v>
      </c>
      <c r="BJ225" s="117">
        <v>640.18348360927405</v>
      </c>
      <c r="BK225" s="117">
        <v>634.46755964847694</v>
      </c>
      <c r="BL225" s="117">
        <v>628.41540486645658</v>
      </c>
      <c r="BM225" s="117">
        <v>623.70817336932953</v>
      </c>
      <c r="BN225" s="117">
        <v>617.31978776608571</v>
      </c>
      <c r="BO225" s="117">
        <v>614.29371037507553</v>
      </c>
      <c r="BP225" s="117">
        <v>609.92270969917172</v>
      </c>
      <c r="BQ225" s="117">
        <v>601.5169391685879</v>
      </c>
      <c r="BR225" s="117">
        <v>598.15463095635425</v>
      </c>
      <c r="BS225" s="117">
        <v>593.44739945922731</v>
      </c>
      <c r="BT225" s="117">
        <v>587.05901385598349</v>
      </c>
      <c r="BU225" s="117">
        <v>582.68801318007979</v>
      </c>
      <c r="BV225" s="117">
        <v>579.99816661029297</v>
      </c>
      <c r="BW225" s="117">
        <v>578.98947414662291</v>
      </c>
      <c r="BX225" s="117">
        <v>580.67062825273968</v>
      </c>
      <c r="BY225" s="117">
        <v>586.05032139231344</v>
      </c>
      <c r="BZ225" s="117">
        <v>591.76624535311043</v>
      </c>
      <c r="CA225" s="117">
        <v>593.11116863800396</v>
      </c>
      <c r="CB225" s="117">
        <v>594.11986110167391</v>
      </c>
      <c r="CC225" s="117">
        <v>598.49086177757761</v>
      </c>
      <c r="CD225" s="117">
        <v>600.17201588369448</v>
      </c>
      <c r="CE225" s="117">
        <v>600.17201588369448</v>
      </c>
      <c r="CF225" s="117">
        <v>604.20678573837461</v>
      </c>
      <c r="CG225" s="117">
        <v>607.23286312938501</v>
      </c>
      <c r="CH225" s="117">
        <v>610.25894052039519</v>
      </c>
      <c r="CI225" s="117">
        <v>613.62124873262871</v>
      </c>
      <c r="CJ225" s="117">
        <v>452.88755756015212</v>
      </c>
      <c r="CK225" s="117">
        <v>455.84438600994633</v>
      </c>
      <c r="CL225" s="117">
        <v>457.07639786402729</v>
      </c>
      <c r="CM225" s="117">
        <v>458.80121445974061</v>
      </c>
      <c r="CN225" s="117">
        <v>459.04761683055676</v>
      </c>
      <c r="CO225" s="117">
        <v>460.52603105545393</v>
      </c>
      <c r="CP225" s="117">
        <v>462.00444528035104</v>
      </c>
      <c r="CQ225" s="117">
        <v>464.96127373014525</v>
      </c>
      <c r="CR225" s="117">
        <v>468.65730929238811</v>
      </c>
      <c r="CS225" s="117">
        <v>470.8749306297338</v>
      </c>
      <c r="CT225" s="117">
        <v>471.86054011299854</v>
      </c>
      <c r="CU225" s="117">
        <v>474.07816145034428</v>
      </c>
      <c r="CV225" s="117">
        <v>477.2813922709546</v>
      </c>
      <c r="CW225" s="117">
        <v>481.71663494564604</v>
      </c>
      <c r="CX225" s="117">
        <v>487.13748710360215</v>
      </c>
      <c r="CY225" s="117">
        <v>493.05114400319059</v>
      </c>
      <c r="CZ225" s="117">
        <v>496.9935819362496</v>
      </c>
      <c r="DA225" s="117">
        <v>500.19681275686008</v>
      </c>
      <c r="DB225" s="117">
        <v>498.96480090277913</v>
      </c>
      <c r="DC225" s="117">
        <v>499.21120327359523</v>
      </c>
      <c r="DD225" s="117">
        <v>501.9216293525734</v>
      </c>
      <c r="DE225" s="117">
        <v>500.44321512767618</v>
      </c>
      <c r="DF225" s="117">
        <v>495.26876534053639</v>
      </c>
      <c r="DG225" s="117">
        <v>493.79035111563917</v>
      </c>
      <c r="DH225" s="117">
        <v>493.79035111563917</v>
      </c>
      <c r="DI225" s="117">
        <v>491.07992503666117</v>
      </c>
      <c r="DJ225" s="117">
        <v>490.09431555339631</v>
      </c>
      <c r="DK225" s="117">
        <v>490.09431555339631</v>
      </c>
      <c r="DL225" s="117">
        <v>494.03675348645544</v>
      </c>
      <c r="DM225" s="117">
        <v>493.2975463740068</v>
      </c>
      <c r="DN225" s="117">
        <v>491.32632740747738</v>
      </c>
      <c r="DO225" s="117">
        <v>493.05114400319059</v>
      </c>
      <c r="DP225" s="117">
        <v>495.02236296972012</v>
      </c>
      <c r="DQ225" s="117">
        <v>506.11046965644857</v>
      </c>
      <c r="DR225" s="117">
        <v>513.50254078093405</v>
      </c>
      <c r="DS225" s="117">
        <v>513.99534552256659</v>
      </c>
      <c r="DT225" s="117">
        <v>515.22735737664755</v>
      </c>
      <c r="DU225" s="117">
        <v>515.47375974746365</v>
      </c>
      <c r="DV225" s="117">
        <v>517.93778345562555</v>
      </c>
      <c r="DW225" s="117">
        <v>518.43058819725786</v>
      </c>
      <c r="DX225" s="117">
        <v>514.98095500583122</v>
      </c>
      <c r="DY225" s="117">
        <v>513.25613841011796</v>
      </c>
      <c r="DZ225" s="117">
        <v>512.024126556037</v>
      </c>
      <c r="EA225" s="117">
        <v>509.313700477059</v>
      </c>
      <c r="EB225" s="117">
        <v>505.6176649148162</v>
      </c>
    </row>
    <row r="226" spans="1:132" x14ac:dyDescent="0.35">
      <c r="A226" s="116" t="s">
        <v>146</v>
      </c>
      <c r="B226" s="128"/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17">
        <v>0</v>
      </c>
      <c r="Q226" s="117">
        <v>0</v>
      </c>
      <c r="R226" s="117">
        <v>0</v>
      </c>
      <c r="S226" s="117">
        <v>0</v>
      </c>
      <c r="T226" s="117">
        <v>0</v>
      </c>
      <c r="U226" s="117">
        <v>0</v>
      </c>
      <c r="V226" s="117">
        <v>0</v>
      </c>
      <c r="W226" s="117">
        <v>0</v>
      </c>
      <c r="X226" s="117">
        <v>0</v>
      </c>
      <c r="Y226" s="117">
        <v>0</v>
      </c>
      <c r="Z226" s="117">
        <v>0</v>
      </c>
      <c r="AA226" s="117">
        <v>0</v>
      </c>
      <c r="AB226" s="117">
        <v>0</v>
      </c>
      <c r="AC226" s="117">
        <v>0</v>
      </c>
      <c r="AD226" s="117">
        <v>0</v>
      </c>
      <c r="AE226" s="117">
        <v>0</v>
      </c>
      <c r="AF226" s="117">
        <v>0</v>
      </c>
      <c r="AG226" s="117">
        <v>0</v>
      </c>
      <c r="AH226" s="117">
        <v>0</v>
      </c>
      <c r="AI226" s="117">
        <v>0</v>
      </c>
      <c r="AJ226" s="117">
        <v>0</v>
      </c>
      <c r="AK226" s="117">
        <v>0</v>
      </c>
      <c r="AL226" s="117">
        <v>0</v>
      </c>
      <c r="AM226" s="117">
        <v>0</v>
      </c>
      <c r="AN226" s="117">
        <v>0</v>
      </c>
      <c r="AO226" s="117">
        <v>0</v>
      </c>
      <c r="AP226" s="117">
        <v>0</v>
      </c>
      <c r="AQ226" s="117">
        <v>0</v>
      </c>
      <c r="AR226" s="117">
        <v>0</v>
      </c>
      <c r="AS226" s="117">
        <v>0</v>
      </c>
      <c r="AT226" s="117">
        <v>0</v>
      </c>
      <c r="AU226" s="117">
        <v>0</v>
      </c>
      <c r="AV226" s="117">
        <v>0</v>
      </c>
      <c r="AW226" s="117">
        <v>0</v>
      </c>
      <c r="AX226" s="117">
        <v>0</v>
      </c>
      <c r="AY226" s="117">
        <v>0</v>
      </c>
      <c r="AZ226" s="117">
        <v>0</v>
      </c>
      <c r="BA226" s="117">
        <v>0</v>
      </c>
      <c r="BB226" s="117">
        <v>0</v>
      </c>
      <c r="BC226" s="117">
        <v>0</v>
      </c>
      <c r="BD226" s="117">
        <v>0</v>
      </c>
      <c r="BE226" s="117">
        <v>0</v>
      </c>
      <c r="BF226" s="117">
        <v>0</v>
      </c>
      <c r="BG226" s="117">
        <v>0</v>
      </c>
      <c r="BH226" s="117">
        <v>0</v>
      </c>
      <c r="BI226" s="117">
        <v>0</v>
      </c>
      <c r="BJ226" s="117">
        <v>0</v>
      </c>
      <c r="BK226" s="117">
        <v>0</v>
      </c>
      <c r="BL226" s="117">
        <v>0</v>
      </c>
      <c r="BM226" s="117">
        <v>0</v>
      </c>
      <c r="BN226" s="117">
        <v>0</v>
      </c>
      <c r="BO226" s="117">
        <v>0</v>
      </c>
      <c r="BP226" s="117">
        <v>0</v>
      </c>
      <c r="BQ226" s="117">
        <v>0</v>
      </c>
      <c r="BR226" s="117">
        <v>0</v>
      </c>
      <c r="BS226" s="117">
        <v>0</v>
      </c>
      <c r="BT226" s="117">
        <v>0</v>
      </c>
      <c r="BU226" s="117">
        <v>0</v>
      </c>
      <c r="BV226" s="117">
        <v>0</v>
      </c>
      <c r="BW226" s="117">
        <v>0</v>
      </c>
      <c r="BX226" s="117">
        <v>0</v>
      </c>
      <c r="BY226" s="117">
        <v>0</v>
      </c>
      <c r="BZ226" s="117">
        <v>0</v>
      </c>
      <c r="CA226" s="117">
        <v>0</v>
      </c>
      <c r="CB226" s="117">
        <v>0</v>
      </c>
      <c r="CC226" s="117">
        <v>0</v>
      </c>
      <c r="CD226" s="117">
        <v>0</v>
      </c>
      <c r="CE226" s="117">
        <v>0</v>
      </c>
      <c r="CF226" s="117">
        <v>0</v>
      </c>
      <c r="CG226" s="117">
        <v>0</v>
      </c>
      <c r="CH226" s="117">
        <v>0</v>
      </c>
      <c r="CI226" s="117">
        <v>0</v>
      </c>
      <c r="CJ226" s="117">
        <v>0</v>
      </c>
      <c r="CK226" s="117">
        <v>0</v>
      </c>
      <c r="CL226" s="117">
        <v>0</v>
      </c>
      <c r="CM226" s="117">
        <v>0</v>
      </c>
      <c r="CN226" s="117">
        <v>0</v>
      </c>
      <c r="CO226" s="117">
        <v>0</v>
      </c>
      <c r="CP226" s="117">
        <v>0</v>
      </c>
      <c r="CQ226" s="117">
        <v>0</v>
      </c>
      <c r="CR226" s="117">
        <v>0</v>
      </c>
      <c r="CS226" s="117">
        <v>0</v>
      </c>
      <c r="CT226" s="117">
        <v>0</v>
      </c>
      <c r="CU226" s="117">
        <v>0</v>
      </c>
      <c r="CV226" s="117">
        <v>0</v>
      </c>
      <c r="CW226" s="117">
        <v>0</v>
      </c>
      <c r="CX226" s="117">
        <v>0</v>
      </c>
      <c r="CY226" s="117">
        <v>0</v>
      </c>
      <c r="CZ226" s="117">
        <v>0</v>
      </c>
      <c r="DA226" s="117">
        <v>0</v>
      </c>
      <c r="DB226" s="117">
        <v>0</v>
      </c>
      <c r="DC226" s="117">
        <v>0</v>
      </c>
      <c r="DD226" s="117">
        <v>0</v>
      </c>
      <c r="DE226" s="117">
        <v>0</v>
      </c>
      <c r="DF226" s="117">
        <v>0</v>
      </c>
      <c r="DG226" s="117">
        <v>0</v>
      </c>
      <c r="DH226" s="117">
        <v>0</v>
      </c>
      <c r="DI226" s="117">
        <v>0</v>
      </c>
      <c r="DJ226" s="117">
        <v>0</v>
      </c>
      <c r="DK226" s="117">
        <v>0</v>
      </c>
      <c r="DL226" s="117">
        <v>0</v>
      </c>
      <c r="DM226" s="117">
        <v>0</v>
      </c>
      <c r="DN226" s="117">
        <v>0</v>
      </c>
      <c r="DO226" s="117">
        <v>0</v>
      </c>
      <c r="DP226" s="117">
        <v>0</v>
      </c>
      <c r="DQ226" s="117">
        <v>0</v>
      </c>
      <c r="DR226" s="117">
        <v>0</v>
      </c>
      <c r="DS226" s="117">
        <v>0</v>
      </c>
      <c r="DT226" s="117">
        <v>0</v>
      </c>
      <c r="DU226" s="117">
        <v>0</v>
      </c>
      <c r="DV226" s="117">
        <v>0</v>
      </c>
      <c r="DW226" s="117">
        <v>0</v>
      </c>
      <c r="DX226" s="117">
        <v>0</v>
      </c>
      <c r="DY226" s="117">
        <v>0</v>
      </c>
      <c r="DZ226" s="117">
        <v>0</v>
      </c>
      <c r="EA226" s="117">
        <v>0</v>
      </c>
      <c r="EB226" s="117">
        <v>0</v>
      </c>
    </row>
    <row r="227" spans="1:132" x14ac:dyDescent="0.35">
      <c r="A227" s="116" t="s">
        <v>147</v>
      </c>
      <c r="B227" s="128"/>
      <c r="C227" s="117">
        <v>1220.2128603644023</v>
      </c>
      <c r="D227" s="117">
        <v>1213.3422924569452</v>
      </c>
      <c r="E227" s="117">
        <v>1205.7846677587422</v>
      </c>
      <c r="F227" s="117">
        <v>1204.410554177251</v>
      </c>
      <c r="G227" s="117">
        <v>1185.8600208271164</v>
      </c>
      <c r="H227" s="117">
        <v>1167.3094874769818</v>
      </c>
      <c r="I227" s="117">
        <v>1152.194238080576</v>
      </c>
      <c r="J227" s="117">
        <v>1137.7660454749157</v>
      </c>
      <c r="K227" s="117">
        <v>1116.4672849617982</v>
      </c>
      <c r="L227" s="117">
        <v>1105.4743763098668</v>
      </c>
      <c r="M227" s="117">
        <v>1108.9096602635955</v>
      </c>
      <c r="N227" s="117">
        <v>1093.1073540764437</v>
      </c>
      <c r="O227" s="117">
        <v>1083.4885590060035</v>
      </c>
      <c r="P227" s="117">
        <v>1070.434479981835</v>
      </c>
      <c r="Q227" s="117">
        <v>1053.9451170039376</v>
      </c>
      <c r="R227" s="117">
        <v>1048.4486626779719</v>
      </c>
      <c r="S227" s="117">
        <v>1045.0133787242432</v>
      </c>
      <c r="T227" s="117">
        <v>1042.2651515612604</v>
      </c>
      <c r="U227" s="117">
        <v>1036.7686972352947</v>
      </c>
      <c r="V227" s="117">
        <v>1029.2110725370917</v>
      </c>
      <c r="W227" s="117">
        <v>1033.333413281566</v>
      </c>
      <c r="X227" s="117">
        <v>1033.333413281566</v>
      </c>
      <c r="Y227" s="117">
        <v>1027.8369589556003</v>
      </c>
      <c r="Z227" s="117">
        <v>1034.0204700723118</v>
      </c>
      <c r="AA227" s="117">
        <v>1045.7004355149891</v>
      </c>
      <c r="AB227" s="117">
        <v>1043.6392651427518</v>
      </c>
      <c r="AC227" s="117">
        <v>1047.0745490964803</v>
      </c>
      <c r="AD227" s="117">
        <v>1053.258060213192</v>
      </c>
      <c r="AE227" s="117">
        <v>1058.0674577484119</v>
      </c>
      <c r="AF227" s="117">
        <v>1058.0674577484119</v>
      </c>
      <c r="AG227" s="117">
        <v>1058.0674577484119</v>
      </c>
      <c r="AH227" s="117">
        <v>1060.8156849113948</v>
      </c>
      <c r="AI227" s="117">
        <v>1062.876855283632</v>
      </c>
      <c r="AJ227" s="117">
        <v>1381.9591098511858</v>
      </c>
      <c r="AK227" s="117">
        <v>1389.978214937363</v>
      </c>
      <c r="AL227" s="117">
        <v>1403.3433900809914</v>
      </c>
      <c r="AM227" s="117">
        <v>1414.9265418721361</v>
      </c>
      <c r="AN227" s="117">
        <v>1426.5096936632808</v>
      </c>
      <c r="AO227" s="117">
        <v>1437.2018337781835</v>
      </c>
      <c r="AP227" s="117">
        <v>1445.2209388643607</v>
      </c>
      <c r="AQ227" s="117">
        <v>1455.0220673030215</v>
      </c>
      <c r="AR227" s="117">
        <v>1476.4063475328271</v>
      </c>
      <c r="AS227" s="117">
        <v>1488.8805110002138</v>
      </c>
      <c r="AT227" s="117">
        <v>1502.245686143842</v>
      </c>
      <c r="AU227" s="117">
        <v>1519.1749079924382</v>
      </c>
      <c r="AV227" s="117">
        <v>1548.5782933084208</v>
      </c>
      <c r="AW227" s="117">
        <v>1569.9625735382265</v>
      </c>
      <c r="AX227" s="117">
        <v>1613.6221456740798</v>
      </c>
      <c r="AY227" s="117">
        <v>1658.1727294861744</v>
      </c>
      <c r="AZ227" s="117">
        <v>1681.339033068464</v>
      </c>
      <c r="BA227" s="117">
        <v>1690.249149830883</v>
      </c>
      <c r="BB227" s="117">
        <v>1696.4862315645762</v>
      </c>
      <c r="BC227" s="117">
        <v>1687.576114802157</v>
      </c>
      <c r="BD227" s="117">
        <v>1681.339033068464</v>
      </c>
      <c r="BE227" s="117">
        <v>1677.7749863634965</v>
      </c>
      <c r="BF227" s="117">
        <v>1688.4671264783992</v>
      </c>
      <c r="BG227" s="117">
        <v>1692.9221848596089</v>
      </c>
      <c r="BH227" s="117">
        <v>1685.7940914496735</v>
      </c>
      <c r="BI227" s="117">
        <v>1696.4862315645762</v>
      </c>
      <c r="BJ227" s="117">
        <v>1696.4862315645762</v>
      </c>
      <c r="BK227" s="117">
        <v>1681.339033068464</v>
      </c>
      <c r="BL227" s="117">
        <v>1665.3008228961098</v>
      </c>
      <c r="BM227" s="117">
        <v>1652.8266594287231</v>
      </c>
      <c r="BN227" s="117">
        <v>1635.897437580127</v>
      </c>
      <c r="BO227" s="117">
        <v>1627.87833249395</v>
      </c>
      <c r="BP227" s="117">
        <v>1616.2951807028053</v>
      </c>
      <c r="BQ227" s="117">
        <v>1594.0198887967579</v>
      </c>
      <c r="BR227" s="117">
        <v>1585.1097720343389</v>
      </c>
      <c r="BS227" s="117">
        <v>1572.6356085669524</v>
      </c>
      <c r="BT227" s="117">
        <v>1555.7063867183563</v>
      </c>
      <c r="BU227" s="117">
        <v>1544.1232349272116</v>
      </c>
      <c r="BV227" s="117">
        <v>1536.9951415172764</v>
      </c>
      <c r="BW227" s="117">
        <v>1534.3221064885506</v>
      </c>
      <c r="BX227" s="117">
        <v>1538.7771648697601</v>
      </c>
      <c r="BY227" s="117">
        <v>1553.0333516896305</v>
      </c>
      <c r="BZ227" s="117">
        <v>1568.1805501857427</v>
      </c>
      <c r="CA227" s="117">
        <v>1571.7445968907102</v>
      </c>
      <c r="CB227" s="117">
        <v>1574.417631919436</v>
      </c>
      <c r="CC227" s="117">
        <v>1586.0007837105807</v>
      </c>
      <c r="CD227" s="117">
        <v>1590.4558420917904</v>
      </c>
      <c r="CE227" s="117">
        <v>1590.4558420917904</v>
      </c>
      <c r="CF227" s="117">
        <v>1601.1479822066929</v>
      </c>
      <c r="CG227" s="117">
        <v>1609.1670872928703</v>
      </c>
      <c r="CH227" s="117">
        <v>1617.1861923790473</v>
      </c>
      <c r="CI227" s="117">
        <v>1626.096309141466</v>
      </c>
      <c r="CJ227" s="117">
        <v>1200.152027534403</v>
      </c>
      <c r="CK227" s="117">
        <v>1207.987622926358</v>
      </c>
      <c r="CL227" s="117">
        <v>1211.2524543396723</v>
      </c>
      <c r="CM227" s="117">
        <v>1215.8232183183127</v>
      </c>
      <c r="CN227" s="117">
        <v>1216.4761846009753</v>
      </c>
      <c r="CO227" s="117">
        <v>1220.3939822969528</v>
      </c>
      <c r="CP227" s="117">
        <v>1224.3117799929303</v>
      </c>
      <c r="CQ227" s="117">
        <v>1232.1473753848852</v>
      </c>
      <c r="CR227" s="117">
        <v>1241.9418696248283</v>
      </c>
      <c r="CS227" s="117">
        <v>1247.8185661687946</v>
      </c>
      <c r="CT227" s="117">
        <v>1250.4304312994461</v>
      </c>
      <c r="CU227" s="117">
        <v>1256.3071278434122</v>
      </c>
      <c r="CV227" s="117">
        <v>1264.7956895180298</v>
      </c>
      <c r="CW227" s="117">
        <v>1276.5490826059618</v>
      </c>
      <c r="CX227" s="117">
        <v>1290.9143408245457</v>
      </c>
      <c r="CY227" s="117">
        <v>1306.5855316084553</v>
      </c>
      <c r="CZ227" s="117">
        <v>1317.0329921310615</v>
      </c>
      <c r="DA227" s="117">
        <v>1325.5215538056791</v>
      </c>
      <c r="DB227" s="117">
        <v>1322.2567223923647</v>
      </c>
      <c r="DC227" s="117">
        <v>1322.9096886750276</v>
      </c>
      <c r="DD227" s="117">
        <v>1330.0923177843194</v>
      </c>
      <c r="DE227" s="117">
        <v>1326.174520088342</v>
      </c>
      <c r="DF227" s="117">
        <v>1312.4622281524214</v>
      </c>
      <c r="DG227" s="117">
        <v>1308.5444304564439</v>
      </c>
      <c r="DH227" s="117">
        <v>1308.5444304564439</v>
      </c>
      <c r="DI227" s="117">
        <v>1301.3618013471521</v>
      </c>
      <c r="DJ227" s="117">
        <v>1298.7499362165004</v>
      </c>
      <c r="DK227" s="117">
        <v>1298.7499362165004</v>
      </c>
      <c r="DL227" s="117">
        <v>1309.1973967391068</v>
      </c>
      <c r="DM227" s="117">
        <v>1307.238497891118</v>
      </c>
      <c r="DN227" s="117">
        <v>1302.014767629815</v>
      </c>
      <c r="DO227" s="117">
        <v>1306.5855316084553</v>
      </c>
      <c r="DP227" s="117">
        <v>1311.8092618697583</v>
      </c>
      <c r="DQ227" s="117">
        <v>1341.1927445895888</v>
      </c>
      <c r="DR227" s="117">
        <v>1360.7817330694754</v>
      </c>
      <c r="DS227" s="117">
        <v>1362.0876656348014</v>
      </c>
      <c r="DT227" s="117">
        <v>1365.3524970481158</v>
      </c>
      <c r="DU227" s="117">
        <v>1366.0054633307786</v>
      </c>
      <c r="DV227" s="117">
        <v>1372.5351261574076</v>
      </c>
      <c r="DW227" s="117">
        <v>1373.8410587227334</v>
      </c>
      <c r="DX227" s="117">
        <v>1364.6995307654531</v>
      </c>
      <c r="DY227" s="117">
        <v>1360.1287667868125</v>
      </c>
      <c r="DZ227" s="117">
        <v>1356.8639353734982</v>
      </c>
      <c r="EA227" s="117">
        <v>1349.6813062642063</v>
      </c>
      <c r="EB227" s="117">
        <v>1339.8868120242628</v>
      </c>
    </row>
    <row r="228" spans="1:132" x14ac:dyDescent="0.35">
      <c r="A228" s="116" t="s">
        <v>148</v>
      </c>
      <c r="B228" s="128"/>
      <c r="C228" s="117">
        <v>5944.508689548843</v>
      </c>
      <c r="D228" s="117">
        <v>5911.0373568374189</v>
      </c>
      <c r="E228" s="117">
        <v>5874.2188908548533</v>
      </c>
      <c r="F228" s="117">
        <v>5867.5246243125694</v>
      </c>
      <c r="G228" s="117">
        <v>5777.1520259917252</v>
      </c>
      <c r="H228" s="117">
        <v>5686.779427670881</v>
      </c>
      <c r="I228" s="117">
        <v>5613.1424957057488</v>
      </c>
      <c r="J228" s="117">
        <v>5542.8526970117591</v>
      </c>
      <c r="K228" s="117">
        <v>5439.0915656063453</v>
      </c>
      <c r="L228" s="117">
        <v>5385.5374332680685</v>
      </c>
      <c r="M228" s="117">
        <v>5402.2730996237797</v>
      </c>
      <c r="N228" s="117">
        <v>5325.2890343875051</v>
      </c>
      <c r="O228" s="117">
        <v>5278.4291685915123</v>
      </c>
      <c r="P228" s="117">
        <v>5214.8336364398074</v>
      </c>
      <c r="Q228" s="117">
        <v>5134.5024379323904</v>
      </c>
      <c r="R228" s="117">
        <v>5107.725371763252</v>
      </c>
      <c r="S228" s="117">
        <v>5090.9897054075391</v>
      </c>
      <c r="T228" s="117">
        <v>5077.6011723229713</v>
      </c>
      <c r="U228" s="117">
        <v>5050.8241061538311</v>
      </c>
      <c r="V228" s="117">
        <v>5014.0056401712654</v>
      </c>
      <c r="W228" s="117">
        <v>5034.0884397981199</v>
      </c>
      <c r="X228" s="117">
        <v>5034.0884397981199</v>
      </c>
      <c r="Y228" s="117">
        <v>5007.3113736289806</v>
      </c>
      <c r="Z228" s="117">
        <v>5037.4355730692623</v>
      </c>
      <c r="AA228" s="117">
        <v>5094.3368386786824</v>
      </c>
      <c r="AB228" s="117">
        <v>5084.2954388652552</v>
      </c>
      <c r="AC228" s="117">
        <v>5101.0311052209663</v>
      </c>
      <c r="AD228" s="117">
        <v>5131.155304661248</v>
      </c>
      <c r="AE228" s="117">
        <v>5154.5852375592449</v>
      </c>
      <c r="AF228" s="117">
        <v>5154.5852375592449</v>
      </c>
      <c r="AG228" s="117">
        <v>5154.5852375592449</v>
      </c>
      <c r="AH228" s="117">
        <v>5167.9737706438136</v>
      </c>
      <c r="AI228" s="117">
        <v>5178.0151704572418</v>
      </c>
      <c r="AJ228" s="117">
        <v>6732.4875879920037</v>
      </c>
      <c r="AK228" s="117">
        <v>6771.5542471099461</v>
      </c>
      <c r="AL228" s="117">
        <v>6836.665345639849</v>
      </c>
      <c r="AM228" s="117">
        <v>6893.094964365765</v>
      </c>
      <c r="AN228" s="117">
        <v>6949.524583091682</v>
      </c>
      <c r="AO228" s="117">
        <v>7001.6134619156037</v>
      </c>
      <c r="AP228" s="117">
        <v>7040.6801210335461</v>
      </c>
      <c r="AQ228" s="117">
        <v>7088.4282599554745</v>
      </c>
      <c r="AR228" s="117">
        <v>7192.6060176033197</v>
      </c>
      <c r="AS228" s="117">
        <v>7253.3763762312301</v>
      </c>
      <c r="AT228" s="117">
        <v>7318.4874747611329</v>
      </c>
      <c r="AU228" s="117">
        <v>7400.9615328990103</v>
      </c>
      <c r="AV228" s="117">
        <v>7544.205949664798</v>
      </c>
      <c r="AW228" s="117">
        <v>7648.3837073126433</v>
      </c>
      <c r="AX228" s="117">
        <v>7861.0799625103282</v>
      </c>
      <c r="AY228" s="117">
        <v>8078.1169576100046</v>
      </c>
      <c r="AZ228" s="117">
        <v>8190.9761950618386</v>
      </c>
      <c r="BA228" s="117">
        <v>8234.3835940817735</v>
      </c>
      <c r="BB228" s="117">
        <v>8264.7687733957282</v>
      </c>
      <c r="BC228" s="117">
        <v>8221.3613743757924</v>
      </c>
      <c r="BD228" s="117">
        <v>8190.9761950618386</v>
      </c>
      <c r="BE228" s="117">
        <v>8173.613235453864</v>
      </c>
      <c r="BF228" s="117">
        <v>8225.7021142777867</v>
      </c>
      <c r="BG228" s="117">
        <v>8247.4058137877546</v>
      </c>
      <c r="BH228" s="117">
        <v>8212.6798945718056</v>
      </c>
      <c r="BI228" s="117">
        <v>8264.7687733957282</v>
      </c>
      <c r="BJ228" s="117">
        <v>8264.7687733957282</v>
      </c>
      <c r="BK228" s="117">
        <v>8190.9761950618386</v>
      </c>
      <c r="BL228" s="117">
        <v>8112.8428768259537</v>
      </c>
      <c r="BM228" s="117">
        <v>8052.0725181980442</v>
      </c>
      <c r="BN228" s="117">
        <v>7969.5984600601669</v>
      </c>
      <c r="BO228" s="117">
        <v>7930.5318009422253</v>
      </c>
      <c r="BP228" s="117">
        <v>7874.1021822163075</v>
      </c>
      <c r="BQ228" s="117">
        <v>7765.5836846664697</v>
      </c>
      <c r="BR228" s="117">
        <v>7722.1762856465339</v>
      </c>
      <c r="BS228" s="117">
        <v>7661.4059270186235</v>
      </c>
      <c r="BT228" s="117">
        <v>7578.9318688807462</v>
      </c>
      <c r="BU228" s="117">
        <v>7522.5022501548301</v>
      </c>
      <c r="BV228" s="117">
        <v>7487.7763309388829</v>
      </c>
      <c r="BW228" s="117">
        <v>7474.7541112329018</v>
      </c>
      <c r="BX228" s="117">
        <v>7496.4578107428697</v>
      </c>
      <c r="BY228" s="117">
        <v>7565.9096491747659</v>
      </c>
      <c r="BZ228" s="117">
        <v>7639.7022275086565</v>
      </c>
      <c r="CA228" s="117">
        <v>7657.065187116631</v>
      </c>
      <c r="CB228" s="117">
        <v>7670.0874068226112</v>
      </c>
      <c r="CC228" s="117">
        <v>7726.5170255485273</v>
      </c>
      <c r="CD228" s="117">
        <v>7748.2207250584961</v>
      </c>
      <c r="CE228" s="117">
        <v>7748.2207250584961</v>
      </c>
      <c r="CF228" s="117">
        <v>7800.3096038824169</v>
      </c>
      <c r="CG228" s="117">
        <v>7839.3762630003603</v>
      </c>
      <c r="CH228" s="117">
        <v>7878.4429221183018</v>
      </c>
      <c r="CI228" s="117">
        <v>7921.8503211382358</v>
      </c>
      <c r="CJ228" s="117">
        <v>5846.7783681015635</v>
      </c>
      <c r="CK228" s="117">
        <v>5884.9510233884075</v>
      </c>
      <c r="CL228" s="117">
        <v>5900.856296424593</v>
      </c>
      <c r="CM228" s="117">
        <v>5923.1236786752515</v>
      </c>
      <c r="CN228" s="117">
        <v>5926.3047332824881</v>
      </c>
      <c r="CO228" s="117">
        <v>5945.3910609259101</v>
      </c>
      <c r="CP228" s="117">
        <v>5964.4773885693321</v>
      </c>
      <c r="CQ228" s="117">
        <v>6002.6500438561761</v>
      </c>
      <c r="CR228" s="117">
        <v>6050.3658629647307</v>
      </c>
      <c r="CS228" s="117">
        <v>6078.9953544298633</v>
      </c>
      <c r="CT228" s="117">
        <v>6091.7195728588113</v>
      </c>
      <c r="CU228" s="117">
        <v>6120.3490643239447</v>
      </c>
      <c r="CV228" s="117">
        <v>6161.7027742180244</v>
      </c>
      <c r="CW228" s="117">
        <v>6218.9617571482895</v>
      </c>
      <c r="CX228" s="117">
        <v>6288.9449585075035</v>
      </c>
      <c r="CY228" s="117">
        <v>6365.2902690811916</v>
      </c>
      <c r="CZ228" s="117">
        <v>6416.1871427969818</v>
      </c>
      <c r="DA228" s="117">
        <v>6457.5408526910633</v>
      </c>
      <c r="DB228" s="117">
        <v>6441.6355796548787</v>
      </c>
      <c r="DC228" s="117">
        <v>6444.8166342621153</v>
      </c>
      <c r="DD228" s="117">
        <v>6479.8082349417218</v>
      </c>
      <c r="DE228" s="117">
        <v>6460.7219072982998</v>
      </c>
      <c r="DF228" s="117">
        <v>6393.9197605463232</v>
      </c>
      <c r="DG228" s="117">
        <v>6374.8334329029021</v>
      </c>
      <c r="DH228" s="117">
        <v>6374.8334329029021</v>
      </c>
      <c r="DI228" s="117">
        <v>6339.8418322232947</v>
      </c>
      <c r="DJ228" s="117">
        <v>6327.1176137943467</v>
      </c>
      <c r="DK228" s="117">
        <v>6327.1176137943467</v>
      </c>
      <c r="DL228" s="117">
        <v>6378.0144875101387</v>
      </c>
      <c r="DM228" s="117">
        <v>6368.4713236884281</v>
      </c>
      <c r="DN228" s="117">
        <v>6343.022886830533</v>
      </c>
      <c r="DO228" s="117">
        <v>6365.2902690811916</v>
      </c>
      <c r="DP228" s="117">
        <v>6390.7387059390867</v>
      </c>
      <c r="DQ228" s="117">
        <v>6533.8861632647504</v>
      </c>
      <c r="DR228" s="117">
        <v>6629.3178014818595</v>
      </c>
      <c r="DS228" s="117">
        <v>6635.6799106963335</v>
      </c>
      <c r="DT228" s="117">
        <v>6651.585183732519</v>
      </c>
      <c r="DU228" s="117">
        <v>6654.7662383397565</v>
      </c>
      <c r="DV228" s="117">
        <v>6686.5767844121256</v>
      </c>
      <c r="DW228" s="117">
        <v>6692.9388936265987</v>
      </c>
      <c r="DX228" s="117">
        <v>6648.4041291252825</v>
      </c>
      <c r="DY228" s="117">
        <v>6626.136746874623</v>
      </c>
      <c r="DZ228" s="117">
        <v>6610.2314738384384</v>
      </c>
      <c r="EA228" s="117">
        <v>6575.2398731588319</v>
      </c>
      <c r="EB228" s="117">
        <v>6527.5240540502773</v>
      </c>
    </row>
    <row r="229" spans="1:132" x14ac:dyDescent="0.35">
      <c r="A229" s="116" t="s">
        <v>149</v>
      </c>
      <c r="B229" s="128"/>
      <c r="C229" s="117">
        <v>1450.4417019425916</v>
      </c>
      <c r="D229" s="117">
        <v>1442.2748004676896</v>
      </c>
      <c r="E229" s="117">
        <v>1433.2912088452974</v>
      </c>
      <c r="F229" s="117">
        <v>1431.6578285503169</v>
      </c>
      <c r="G229" s="117">
        <v>1409.6071945680817</v>
      </c>
      <c r="H229" s="117">
        <v>1387.5565605858462</v>
      </c>
      <c r="I229" s="117">
        <v>1369.5893773410619</v>
      </c>
      <c r="J229" s="117">
        <v>1352.4388842437679</v>
      </c>
      <c r="K229" s="117">
        <v>1327.1214896715717</v>
      </c>
      <c r="L229" s="117">
        <v>1314.0544473117284</v>
      </c>
      <c r="M229" s="117">
        <v>1318.1378980491793</v>
      </c>
      <c r="N229" s="117">
        <v>1299.354024656905</v>
      </c>
      <c r="O229" s="117">
        <v>1287.920362592042</v>
      </c>
      <c r="P229" s="117">
        <v>1272.4032497897285</v>
      </c>
      <c r="Q229" s="117">
        <v>1252.8026862499635</v>
      </c>
      <c r="R229" s="117">
        <v>1246.2691650700422</v>
      </c>
      <c r="S229" s="117">
        <v>1242.185714332591</v>
      </c>
      <c r="T229" s="117">
        <v>1238.9189537426303</v>
      </c>
      <c r="U229" s="117">
        <v>1232.3854325627085</v>
      </c>
      <c r="V229" s="117">
        <v>1223.4018409403166</v>
      </c>
      <c r="W229" s="117">
        <v>1228.3019818252576</v>
      </c>
      <c r="X229" s="117">
        <v>1228.3019818252576</v>
      </c>
      <c r="Y229" s="117">
        <v>1221.7684606453363</v>
      </c>
      <c r="Z229" s="117">
        <v>1229.118671972748</v>
      </c>
      <c r="AA229" s="117">
        <v>1243.0024044800812</v>
      </c>
      <c r="AB229" s="117">
        <v>1240.5523340376105</v>
      </c>
      <c r="AC229" s="117">
        <v>1244.6357847750617</v>
      </c>
      <c r="AD229" s="117">
        <v>1251.9859961024736</v>
      </c>
      <c r="AE229" s="117">
        <v>1257.7028271349047</v>
      </c>
      <c r="AF229" s="117">
        <v>1257.7028271349047</v>
      </c>
      <c r="AG229" s="117">
        <v>1257.7028271349047</v>
      </c>
      <c r="AH229" s="117">
        <v>1260.9695877248655</v>
      </c>
      <c r="AI229" s="117">
        <v>1263.4196581673361</v>
      </c>
      <c r="AJ229" s="117">
        <v>1642.7061117099004</v>
      </c>
      <c r="AK229" s="117">
        <v>1652.2382554915823</v>
      </c>
      <c r="AL229" s="117">
        <v>1668.125161794386</v>
      </c>
      <c r="AM229" s="117">
        <v>1681.8938139234826</v>
      </c>
      <c r="AN229" s="117">
        <v>1695.6624660525792</v>
      </c>
      <c r="AO229" s="117">
        <v>1708.3719910948221</v>
      </c>
      <c r="AP229" s="117">
        <v>1717.9041348765043</v>
      </c>
      <c r="AQ229" s="117">
        <v>1729.5545328318935</v>
      </c>
      <c r="AR229" s="117">
        <v>1754.9735829163794</v>
      </c>
      <c r="AS229" s="117">
        <v>1769.8013621323296</v>
      </c>
      <c r="AT229" s="117">
        <v>1785.6882684351333</v>
      </c>
      <c r="AU229" s="117">
        <v>1805.8116830853512</v>
      </c>
      <c r="AV229" s="117">
        <v>1840.7628769515193</v>
      </c>
      <c r="AW229" s="117">
        <v>1866.1819270360052</v>
      </c>
      <c r="AX229" s="117">
        <v>1918.0791542918307</v>
      </c>
      <c r="AY229" s="117">
        <v>1971.0355086345096</v>
      </c>
      <c r="AZ229" s="117">
        <v>1998.5728128927024</v>
      </c>
      <c r="BA229" s="117">
        <v>2009.1640837612383</v>
      </c>
      <c r="BB229" s="117">
        <v>2016.5779733692132</v>
      </c>
      <c r="BC229" s="117">
        <v>2005.9867025006774</v>
      </c>
      <c r="BD229" s="117">
        <v>1998.5728128927024</v>
      </c>
      <c r="BE229" s="117">
        <v>1994.3363045452882</v>
      </c>
      <c r="BF229" s="117">
        <v>2007.0458295875312</v>
      </c>
      <c r="BG229" s="117">
        <v>2012.341465021799</v>
      </c>
      <c r="BH229" s="117">
        <v>2003.8684483269703</v>
      </c>
      <c r="BI229" s="117">
        <v>2016.5779733692132</v>
      </c>
      <c r="BJ229" s="117">
        <v>2016.5779733692132</v>
      </c>
      <c r="BK229" s="117">
        <v>1998.5728128927024</v>
      </c>
      <c r="BL229" s="117">
        <v>1979.508525329338</v>
      </c>
      <c r="BM229" s="117">
        <v>1964.6807461133881</v>
      </c>
      <c r="BN229" s="117">
        <v>1944.5573314631702</v>
      </c>
      <c r="BO229" s="117">
        <v>1935.0251876814878</v>
      </c>
      <c r="BP229" s="117">
        <v>1921.2565355523911</v>
      </c>
      <c r="BQ229" s="117">
        <v>1894.7783583810517</v>
      </c>
      <c r="BR229" s="117">
        <v>1884.187087512516</v>
      </c>
      <c r="BS229" s="117">
        <v>1869.359308296566</v>
      </c>
      <c r="BT229" s="117">
        <v>1849.2358936463481</v>
      </c>
      <c r="BU229" s="117">
        <v>1835.4672415172515</v>
      </c>
      <c r="BV229" s="117">
        <v>1826.9942248224229</v>
      </c>
      <c r="BW229" s="117">
        <v>1823.816843561862</v>
      </c>
      <c r="BX229" s="117">
        <v>1829.11247899613</v>
      </c>
      <c r="BY229" s="117">
        <v>1846.0585123857873</v>
      </c>
      <c r="BZ229" s="117">
        <v>1864.0636728622981</v>
      </c>
      <c r="CA229" s="117">
        <v>1868.3001812097123</v>
      </c>
      <c r="CB229" s="117">
        <v>1871.4775624702731</v>
      </c>
      <c r="CC229" s="117">
        <v>1885.2462145993695</v>
      </c>
      <c r="CD229" s="117">
        <v>1890.5418500336375</v>
      </c>
      <c r="CE229" s="117">
        <v>1890.5418500336375</v>
      </c>
      <c r="CF229" s="117">
        <v>1903.2513750758803</v>
      </c>
      <c r="CG229" s="117">
        <v>1912.7835188575627</v>
      </c>
      <c r="CH229" s="117">
        <v>1922.3156626392449</v>
      </c>
      <c r="CI229" s="117">
        <v>1932.9069335077806</v>
      </c>
      <c r="CJ229" s="117">
        <v>1426.5958063144792</v>
      </c>
      <c r="CK229" s="117">
        <v>1435.909815931331</v>
      </c>
      <c r="CL229" s="117">
        <v>1439.7906532716861</v>
      </c>
      <c r="CM229" s="117">
        <v>1445.223825548183</v>
      </c>
      <c r="CN229" s="117">
        <v>1445.9999930162539</v>
      </c>
      <c r="CO229" s="117">
        <v>1450.6569978246798</v>
      </c>
      <c r="CP229" s="117">
        <v>1455.3140026331057</v>
      </c>
      <c r="CQ229" s="117">
        <v>1464.6280122499577</v>
      </c>
      <c r="CR229" s="117">
        <v>1476.2705242710224</v>
      </c>
      <c r="CS229" s="117">
        <v>1483.2560314836614</v>
      </c>
      <c r="CT229" s="117">
        <v>1486.3607013559454</v>
      </c>
      <c r="CU229" s="117">
        <v>1493.3462085685842</v>
      </c>
      <c r="CV229" s="117">
        <v>1503.4363856535072</v>
      </c>
      <c r="CW229" s="117">
        <v>1517.407400078785</v>
      </c>
      <c r="CX229" s="117">
        <v>1534.4830843763468</v>
      </c>
      <c r="CY229" s="117">
        <v>1553.1111036100506</v>
      </c>
      <c r="CZ229" s="117">
        <v>1565.5297830991863</v>
      </c>
      <c r="DA229" s="117">
        <v>1575.6199601841092</v>
      </c>
      <c r="DB229" s="117">
        <v>1571.7391228437543</v>
      </c>
      <c r="DC229" s="117">
        <v>1572.5152903118253</v>
      </c>
      <c r="DD229" s="117">
        <v>1581.0531324606061</v>
      </c>
      <c r="DE229" s="117">
        <v>1576.3961276521802</v>
      </c>
      <c r="DF229" s="117">
        <v>1560.0966108226894</v>
      </c>
      <c r="DG229" s="117">
        <v>1555.4396060142635</v>
      </c>
      <c r="DH229" s="117">
        <v>1555.4396060142635</v>
      </c>
      <c r="DI229" s="117">
        <v>1546.9017638654827</v>
      </c>
      <c r="DJ229" s="117">
        <v>1543.7970939931986</v>
      </c>
      <c r="DK229" s="117">
        <v>1543.7970939931986</v>
      </c>
      <c r="DL229" s="117">
        <v>1556.2157734823345</v>
      </c>
      <c r="DM229" s="117">
        <v>1553.8872710781216</v>
      </c>
      <c r="DN229" s="117">
        <v>1547.6779313335535</v>
      </c>
      <c r="DO229" s="117">
        <v>1553.1111036100506</v>
      </c>
      <c r="DP229" s="117">
        <v>1559.3204433546184</v>
      </c>
      <c r="DQ229" s="117">
        <v>1594.247979417813</v>
      </c>
      <c r="DR229" s="117">
        <v>1617.5330034599426</v>
      </c>
      <c r="DS229" s="117">
        <v>1619.0853383960848</v>
      </c>
      <c r="DT229" s="117">
        <v>1622.9661757364397</v>
      </c>
      <c r="DU229" s="117">
        <v>1623.7423432045105</v>
      </c>
      <c r="DV229" s="117">
        <v>1631.5040178852205</v>
      </c>
      <c r="DW229" s="117">
        <v>1633.0563528213625</v>
      </c>
      <c r="DX229" s="117">
        <v>1622.1900082683685</v>
      </c>
      <c r="DY229" s="117">
        <v>1616.7568359918716</v>
      </c>
      <c r="DZ229" s="117">
        <v>1612.8759986515167</v>
      </c>
      <c r="EA229" s="117">
        <v>1604.3381565027357</v>
      </c>
      <c r="EB229" s="117">
        <v>1592.695644481671</v>
      </c>
    </row>
    <row r="230" spans="1:132" x14ac:dyDescent="0.35">
      <c r="A230" s="116" t="s">
        <v>150</v>
      </c>
      <c r="B230" s="128"/>
      <c r="C230" s="117">
        <v>766.66204245536983</v>
      </c>
      <c r="D230" s="117">
        <v>762.34525167577874</v>
      </c>
      <c r="E230" s="117">
        <v>757.59678181822858</v>
      </c>
      <c r="F230" s="117">
        <v>756.73342366231043</v>
      </c>
      <c r="G230" s="117">
        <v>745.07808855741462</v>
      </c>
      <c r="H230" s="117">
        <v>733.42275345251869</v>
      </c>
      <c r="I230" s="117">
        <v>723.92581373741848</v>
      </c>
      <c r="J230" s="117">
        <v>714.86055310027723</v>
      </c>
      <c r="K230" s="117">
        <v>701.47850168354501</v>
      </c>
      <c r="L230" s="117">
        <v>694.57163643619936</v>
      </c>
      <c r="M230" s="117">
        <v>696.73003182599484</v>
      </c>
      <c r="N230" s="117">
        <v>686.80141303293544</v>
      </c>
      <c r="O230" s="117">
        <v>680.75790594150794</v>
      </c>
      <c r="P230" s="117">
        <v>672.55600346028496</v>
      </c>
      <c r="Q230" s="117">
        <v>662.19570558926648</v>
      </c>
      <c r="R230" s="117">
        <v>658.74227296559366</v>
      </c>
      <c r="S230" s="117">
        <v>656.58387757579806</v>
      </c>
      <c r="T230" s="117">
        <v>654.85716126396176</v>
      </c>
      <c r="U230" s="117">
        <v>651.40372864028893</v>
      </c>
      <c r="V230" s="117">
        <v>646.65525878273877</v>
      </c>
      <c r="W230" s="117">
        <v>649.24533325049345</v>
      </c>
      <c r="X230" s="117">
        <v>649.24533325049345</v>
      </c>
      <c r="Y230" s="117">
        <v>645.79190062682039</v>
      </c>
      <c r="Z230" s="117">
        <v>649.67701232845252</v>
      </c>
      <c r="AA230" s="117">
        <v>657.01555665375724</v>
      </c>
      <c r="AB230" s="117">
        <v>655.72051941987991</v>
      </c>
      <c r="AC230" s="117">
        <v>657.87891480967539</v>
      </c>
      <c r="AD230" s="117">
        <v>661.76402651130741</v>
      </c>
      <c r="AE230" s="117">
        <v>664.78578005702116</v>
      </c>
      <c r="AF230" s="117">
        <v>664.78578005702116</v>
      </c>
      <c r="AG230" s="117">
        <v>664.78578005702116</v>
      </c>
      <c r="AH230" s="117">
        <v>666.51249636885757</v>
      </c>
      <c r="AI230" s="117">
        <v>667.80753360273479</v>
      </c>
      <c r="AJ230" s="117">
        <v>868.28751618951867</v>
      </c>
      <c r="AK230" s="117">
        <v>873.32593504555075</v>
      </c>
      <c r="AL230" s="117">
        <v>881.72329980560403</v>
      </c>
      <c r="AM230" s="117">
        <v>889.00101593098373</v>
      </c>
      <c r="AN230" s="117">
        <v>896.27873205636331</v>
      </c>
      <c r="AO230" s="117">
        <v>902.99662386440582</v>
      </c>
      <c r="AP230" s="117">
        <v>908.0350427204379</v>
      </c>
      <c r="AQ230" s="117">
        <v>914.19311021114368</v>
      </c>
      <c r="AR230" s="117">
        <v>927.62889382722904</v>
      </c>
      <c r="AS230" s="117">
        <v>935.46643426994558</v>
      </c>
      <c r="AT230" s="117">
        <v>943.86379902999897</v>
      </c>
      <c r="AU230" s="117">
        <v>954.50046105939987</v>
      </c>
      <c r="AV230" s="117">
        <v>972.97466353151719</v>
      </c>
      <c r="AW230" s="117">
        <v>986.41044714760255</v>
      </c>
      <c r="AX230" s="117">
        <v>1013.8418386971105</v>
      </c>
      <c r="AY230" s="117">
        <v>1041.8330545639549</v>
      </c>
      <c r="AZ230" s="117">
        <v>1056.3884868147143</v>
      </c>
      <c r="BA230" s="117">
        <v>1061.986729988083</v>
      </c>
      <c r="BB230" s="117">
        <v>1065.9055002094412</v>
      </c>
      <c r="BC230" s="117">
        <v>1060.3072570360723</v>
      </c>
      <c r="BD230" s="117">
        <v>1056.3884868147143</v>
      </c>
      <c r="BE230" s="117">
        <v>1054.1491895453667</v>
      </c>
      <c r="BF230" s="117">
        <v>1060.867081353409</v>
      </c>
      <c r="BG230" s="117">
        <v>1063.6662029400939</v>
      </c>
      <c r="BH230" s="117">
        <v>1059.1876084013986</v>
      </c>
      <c r="BI230" s="117">
        <v>1065.9055002094412</v>
      </c>
      <c r="BJ230" s="117">
        <v>1065.9055002094412</v>
      </c>
      <c r="BK230" s="117">
        <v>1056.3884868147143</v>
      </c>
      <c r="BL230" s="117">
        <v>1046.3116491026501</v>
      </c>
      <c r="BM230" s="117">
        <v>1038.4741086599338</v>
      </c>
      <c r="BN230" s="117">
        <v>1027.8374466305327</v>
      </c>
      <c r="BO230" s="117">
        <v>1022.7990277745007</v>
      </c>
      <c r="BP230" s="117">
        <v>1015.521311649121</v>
      </c>
      <c r="BQ230" s="117">
        <v>1001.5257037156988</v>
      </c>
      <c r="BR230" s="117">
        <v>995.92746054232987</v>
      </c>
      <c r="BS230" s="117">
        <v>988.08992009961332</v>
      </c>
      <c r="BT230" s="117">
        <v>977.45325807021243</v>
      </c>
      <c r="BU230" s="117">
        <v>970.17554194483284</v>
      </c>
      <c r="BV230" s="117">
        <v>965.69694740613784</v>
      </c>
      <c r="BW230" s="117">
        <v>964.01747445412707</v>
      </c>
      <c r="BX230" s="117">
        <v>966.81659604081153</v>
      </c>
      <c r="BY230" s="117">
        <v>975.77378511820177</v>
      </c>
      <c r="BZ230" s="117">
        <v>985.29079851292897</v>
      </c>
      <c r="CA230" s="117">
        <v>987.53009578227648</v>
      </c>
      <c r="CB230" s="117">
        <v>989.20956873428713</v>
      </c>
      <c r="CC230" s="117">
        <v>996.48728485966672</v>
      </c>
      <c r="CD230" s="117">
        <v>999.28640644635118</v>
      </c>
      <c r="CE230" s="117">
        <v>999.28640644635118</v>
      </c>
      <c r="CF230" s="117">
        <v>1006.0042982543938</v>
      </c>
      <c r="CG230" s="117">
        <v>1011.042717110426</v>
      </c>
      <c r="CH230" s="117">
        <v>1016.081135966458</v>
      </c>
      <c r="CI230" s="117">
        <v>1021.6793791398268</v>
      </c>
      <c r="CJ230" s="117">
        <v>754.05778333765318</v>
      </c>
      <c r="CK230" s="117">
        <v>758.98090270656064</v>
      </c>
      <c r="CL230" s="117">
        <v>761.03220244360546</v>
      </c>
      <c r="CM230" s="117">
        <v>763.90402207546811</v>
      </c>
      <c r="CN230" s="117">
        <v>764.31428202287691</v>
      </c>
      <c r="CO230" s="117">
        <v>766.77584170733076</v>
      </c>
      <c r="CP230" s="117">
        <v>769.23740139178449</v>
      </c>
      <c r="CQ230" s="117">
        <v>774.16052076069195</v>
      </c>
      <c r="CR230" s="117">
        <v>780.31441997182617</v>
      </c>
      <c r="CS230" s="117">
        <v>784.00675949850677</v>
      </c>
      <c r="CT230" s="117">
        <v>785.64779928814255</v>
      </c>
      <c r="CU230" s="117">
        <v>789.34013881482315</v>
      </c>
      <c r="CV230" s="117">
        <v>794.67351813113942</v>
      </c>
      <c r="CW230" s="117">
        <v>802.05819718450061</v>
      </c>
      <c r="CX230" s="117">
        <v>811.08391602749759</v>
      </c>
      <c r="CY230" s="117">
        <v>820.93015476531241</v>
      </c>
      <c r="CZ230" s="117">
        <v>827.49431392385566</v>
      </c>
      <c r="DA230" s="117">
        <v>832.82769324017204</v>
      </c>
      <c r="DB230" s="117">
        <v>830.77639350312722</v>
      </c>
      <c r="DC230" s="117">
        <v>831.18665345053614</v>
      </c>
      <c r="DD230" s="117">
        <v>835.69951287203469</v>
      </c>
      <c r="DE230" s="117">
        <v>833.23795318758096</v>
      </c>
      <c r="DF230" s="117">
        <v>824.62249429199301</v>
      </c>
      <c r="DG230" s="117">
        <v>822.16093460753939</v>
      </c>
      <c r="DH230" s="117">
        <v>822.16093460753939</v>
      </c>
      <c r="DI230" s="117">
        <v>817.64807518604073</v>
      </c>
      <c r="DJ230" s="117">
        <v>816.00703539640494</v>
      </c>
      <c r="DK230" s="117">
        <v>816.00703539640494</v>
      </c>
      <c r="DL230" s="117">
        <v>822.57119455494819</v>
      </c>
      <c r="DM230" s="117">
        <v>821.34041471272133</v>
      </c>
      <c r="DN230" s="117">
        <v>818.05833513344987</v>
      </c>
      <c r="DO230" s="117">
        <v>820.93015476531241</v>
      </c>
      <c r="DP230" s="117">
        <v>824.21223434458409</v>
      </c>
      <c r="DQ230" s="117">
        <v>842.67393197798674</v>
      </c>
      <c r="DR230" s="117">
        <v>854.9817304002554</v>
      </c>
      <c r="DS230" s="117">
        <v>855.80225029507335</v>
      </c>
      <c r="DT230" s="117">
        <v>857.85355003211805</v>
      </c>
      <c r="DU230" s="117">
        <v>858.26380997952697</v>
      </c>
      <c r="DV230" s="117">
        <v>862.36640945361648</v>
      </c>
      <c r="DW230" s="117">
        <v>863.18692934843432</v>
      </c>
      <c r="DX230" s="117">
        <v>857.44329008470913</v>
      </c>
      <c r="DY230" s="117">
        <v>854.57147045284637</v>
      </c>
      <c r="DZ230" s="117">
        <v>852.52017071580167</v>
      </c>
      <c r="EA230" s="117">
        <v>848.00731129430324</v>
      </c>
      <c r="EB230" s="117">
        <v>841.85341208316902</v>
      </c>
    </row>
    <row r="231" spans="1:132" x14ac:dyDescent="0.35">
      <c r="A231" s="116" t="s">
        <v>151</v>
      </c>
      <c r="B231" s="128"/>
      <c r="C231" s="117">
        <v>2276.9632432082904</v>
      </c>
      <c r="D231" s="117">
        <v>2264.1425042262617</v>
      </c>
      <c r="E231" s="117">
        <v>2250.0396913460304</v>
      </c>
      <c r="F231" s="117">
        <v>2247.4755435496245</v>
      </c>
      <c r="G231" s="117">
        <v>2212.8595482981473</v>
      </c>
      <c r="H231" s="117">
        <v>2178.2435530466701</v>
      </c>
      <c r="I231" s="117">
        <v>2150.0379272862069</v>
      </c>
      <c r="J231" s="117">
        <v>2123.1143754239465</v>
      </c>
      <c r="K231" s="117">
        <v>2083.3700845796575</v>
      </c>
      <c r="L231" s="117">
        <v>2062.8569022084121</v>
      </c>
      <c r="M231" s="117">
        <v>2069.2672716994261</v>
      </c>
      <c r="N231" s="117">
        <v>2039.7795720407598</v>
      </c>
      <c r="O231" s="117">
        <v>2021.8305374659201</v>
      </c>
      <c r="P231" s="117">
        <v>1997.4711334000654</v>
      </c>
      <c r="Q231" s="117">
        <v>1966.701359843197</v>
      </c>
      <c r="R231" s="117">
        <v>1956.4447686575738</v>
      </c>
      <c r="S231" s="117">
        <v>1950.0343991665593</v>
      </c>
      <c r="T231" s="117">
        <v>1944.9061035737484</v>
      </c>
      <c r="U231" s="117">
        <v>1934.6495123881255</v>
      </c>
      <c r="V231" s="117">
        <v>1920.5466995078937</v>
      </c>
      <c r="W231" s="117">
        <v>1928.2391428971112</v>
      </c>
      <c r="X231" s="117">
        <v>1928.2391428971112</v>
      </c>
      <c r="Y231" s="117">
        <v>1917.9825517114878</v>
      </c>
      <c r="Z231" s="117">
        <v>1929.5212167953136</v>
      </c>
      <c r="AA231" s="117">
        <v>1951.3164730647627</v>
      </c>
      <c r="AB231" s="117">
        <v>1947.4702513701541</v>
      </c>
      <c r="AC231" s="117">
        <v>1953.8806208611684</v>
      </c>
      <c r="AD231" s="117">
        <v>1965.4192859449938</v>
      </c>
      <c r="AE231" s="117">
        <v>1974.3938032324143</v>
      </c>
      <c r="AF231" s="117">
        <v>1974.3938032324143</v>
      </c>
      <c r="AG231" s="117">
        <v>1974.3938032324143</v>
      </c>
      <c r="AH231" s="117">
        <v>1979.5220988252256</v>
      </c>
      <c r="AI231" s="117">
        <v>1983.3683205198342</v>
      </c>
      <c r="AJ231" s="117">
        <v>2578.7878483826844</v>
      </c>
      <c r="AK231" s="117">
        <v>2593.75180108123</v>
      </c>
      <c r="AL231" s="117">
        <v>2618.6917222454726</v>
      </c>
      <c r="AM231" s="117">
        <v>2640.3063205878161</v>
      </c>
      <c r="AN231" s="117">
        <v>2661.92091893016</v>
      </c>
      <c r="AO231" s="117">
        <v>2681.8728558615539</v>
      </c>
      <c r="AP231" s="117">
        <v>2696.8368085600996</v>
      </c>
      <c r="AQ231" s="117">
        <v>2715.1260840805439</v>
      </c>
      <c r="AR231" s="117">
        <v>2755.0299579433322</v>
      </c>
      <c r="AS231" s="117">
        <v>2778.3072176966248</v>
      </c>
      <c r="AT231" s="117">
        <v>2803.2471388608674</v>
      </c>
      <c r="AU231" s="117">
        <v>2834.8377056689083</v>
      </c>
      <c r="AV231" s="117">
        <v>2889.7055322302417</v>
      </c>
      <c r="AW231" s="117">
        <v>2929.6094060930304</v>
      </c>
      <c r="AX231" s="117">
        <v>3011.0798152295561</v>
      </c>
      <c r="AY231" s="117">
        <v>3094.2128857770313</v>
      </c>
      <c r="AZ231" s="117">
        <v>3137.4420824617187</v>
      </c>
      <c r="BA231" s="117">
        <v>3154.0686965712139</v>
      </c>
      <c r="BB231" s="117">
        <v>3165.7073264478604</v>
      </c>
      <c r="BC231" s="117">
        <v>3149.0807123383652</v>
      </c>
      <c r="BD231" s="117">
        <v>3137.4420824617187</v>
      </c>
      <c r="BE231" s="117">
        <v>3130.7914368179204</v>
      </c>
      <c r="BF231" s="117">
        <v>3150.7433737493143</v>
      </c>
      <c r="BG231" s="117">
        <v>3159.0566808040626</v>
      </c>
      <c r="BH231" s="117">
        <v>3145.7553895164665</v>
      </c>
      <c r="BI231" s="117">
        <v>3165.7073264478604</v>
      </c>
      <c r="BJ231" s="117">
        <v>3165.7073264478604</v>
      </c>
      <c r="BK231" s="117">
        <v>3137.4420824617187</v>
      </c>
      <c r="BL231" s="117">
        <v>3107.5141770646278</v>
      </c>
      <c r="BM231" s="117">
        <v>3084.2369173113343</v>
      </c>
      <c r="BN231" s="117">
        <v>3052.6463505032934</v>
      </c>
      <c r="BO231" s="117">
        <v>3037.6823978047482</v>
      </c>
      <c r="BP231" s="117">
        <v>3016.0677994624048</v>
      </c>
      <c r="BQ231" s="117">
        <v>2974.5012641886669</v>
      </c>
      <c r="BR231" s="117">
        <v>2957.8746500791722</v>
      </c>
      <c r="BS231" s="117">
        <v>2934.5973903258787</v>
      </c>
      <c r="BT231" s="117">
        <v>2903.0068235178378</v>
      </c>
      <c r="BU231" s="117">
        <v>2881.3922251754943</v>
      </c>
      <c r="BV231" s="117">
        <v>2868.0909338878987</v>
      </c>
      <c r="BW231" s="117">
        <v>2863.10294965505</v>
      </c>
      <c r="BX231" s="117">
        <v>2871.4162567097978</v>
      </c>
      <c r="BY231" s="117">
        <v>2898.01883928499</v>
      </c>
      <c r="BZ231" s="117">
        <v>2926.2840832711313</v>
      </c>
      <c r="CA231" s="117">
        <v>2932.9347289149296</v>
      </c>
      <c r="CB231" s="117">
        <v>2937.9227131477778</v>
      </c>
      <c r="CC231" s="117">
        <v>2959.5373114901213</v>
      </c>
      <c r="CD231" s="117">
        <v>2967.8506185448687</v>
      </c>
      <c r="CE231" s="117">
        <v>2967.8506185448687</v>
      </c>
      <c r="CF231" s="117">
        <v>2987.8025554762626</v>
      </c>
      <c r="CG231" s="117">
        <v>3002.7665081748087</v>
      </c>
      <c r="CH231" s="117">
        <v>3017.7304608733543</v>
      </c>
      <c r="CI231" s="117">
        <v>3034.3570749828486</v>
      </c>
      <c r="CJ231" s="117">
        <v>2239.5289721349518</v>
      </c>
      <c r="CK231" s="117">
        <v>2254.1504888191848</v>
      </c>
      <c r="CL231" s="117">
        <v>2260.2427874376149</v>
      </c>
      <c r="CM231" s="117">
        <v>2268.7720055034169</v>
      </c>
      <c r="CN231" s="117">
        <v>2269.990465227103</v>
      </c>
      <c r="CO231" s="117">
        <v>2277.3012235692199</v>
      </c>
      <c r="CP231" s="117">
        <v>2284.611981911336</v>
      </c>
      <c r="CQ231" s="117">
        <v>2299.2334985955686</v>
      </c>
      <c r="CR231" s="117">
        <v>2317.5103944508592</v>
      </c>
      <c r="CS231" s="117">
        <v>2328.4765319640333</v>
      </c>
      <c r="CT231" s="117">
        <v>2333.3503708587778</v>
      </c>
      <c r="CU231" s="117">
        <v>2344.3165083719523</v>
      </c>
      <c r="CV231" s="117">
        <v>2360.1564847798704</v>
      </c>
      <c r="CW231" s="117">
        <v>2382.0887598062195</v>
      </c>
      <c r="CX231" s="117">
        <v>2408.8948737273126</v>
      </c>
      <c r="CY231" s="117">
        <v>2438.1379070957773</v>
      </c>
      <c r="CZ231" s="117">
        <v>2457.6332626747544</v>
      </c>
      <c r="DA231" s="117">
        <v>2473.473239082673</v>
      </c>
      <c r="DB231" s="117">
        <v>2467.3809404642429</v>
      </c>
      <c r="DC231" s="117">
        <v>2468.5994001879285</v>
      </c>
      <c r="DD231" s="117">
        <v>2482.0024571484751</v>
      </c>
      <c r="DE231" s="117">
        <v>2474.6916988063585</v>
      </c>
      <c r="DF231" s="117">
        <v>2449.1040446089523</v>
      </c>
      <c r="DG231" s="117">
        <v>2441.7932862668363</v>
      </c>
      <c r="DH231" s="117">
        <v>2441.7932862668363</v>
      </c>
      <c r="DI231" s="117">
        <v>2428.3902293062893</v>
      </c>
      <c r="DJ231" s="117">
        <v>2423.5163904115452</v>
      </c>
      <c r="DK231" s="117">
        <v>2423.5163904115452</v>
      </c>
      <c r="DL231" s="117">
        <v>2443.0117459905218</v>
      </c>
      <c r="DM231" s="117">
        <v>2439.3563668194638</v>
      </c>
      <c r="DN231" s="117">
        <v>2429.6086890299757</v>
      </c>
      <c r="DO231" s="117">
        <v>2438.1379070957773</v>
      </c>
      <c r="DP231" s="117">
        <v>2447.8855848852659</v>
      </c>
      <c r="DQ231" s="117">
        <v>2502.7162724511381</v>
      </c>
      <c r="DR231" s="117">
        <v>2539.2700641617193</v>
      </c>
      <c r="DS231" s="117">
        <v>2541.7069836090914</v>
      </c>
      <c r="DT231" s="117">
        <v>2547.7992822275219</v>
      </c>
      <c r="DU231" s="117">
        <v>2549.0177419512079</v>
      </c>
      <c r="DV231" s="117">
        <v>2561.2023391880684</v>
      </c>
      <c r="DW231" s="117">
        <v>2563.6392586354405</v>
      </c>
      <c r="DX231" s="117">
        <v>2546.5808225038359</v>
      </c>
      <c r="DY231" s="117">
        <v>2538.0516044380333</v>
      </c>
      <c r="DZ231" s="117">
        <v>2531.9593058196028</v>
      </c>
      <c r="EA231" s="117">
        <v>2518.5562488590567</v>
      </c>
      <c r="EB231" s="117">
        <v>2500.2793530037661</v>
      </c>
    </row>
    <row r="232" spans="1:132" x14ac:dyDescent="0.35">
      <c r="A232" s="116" t="s">
        <v>152</v>
      </c>
      <c r="B232" s="128"/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17">
        <v>0</v>
      </c>
      <c r="Q232" s="117">
        <v>0</v>
      </c>
      <c r="R232" s="117">
        <v>0</v>
      </c>
      <c r="S232" s="117">
        <v>0</v>
      </c>
      <c r="T232" s="117">
        <v>0</v>
      </c>
      <c r="U232" s="117">
        <v>0</v>
      </c>
      <c r="V232" s="117">
        <v>0</v>
      </c>
      <c r="W232" s="117">
        <v>0</v>
      </c>
      <c r="X232" s="117">
        <v>0</v>
      </c>
      <c r="Y232" s="117">
        <v>0</v>
      </c>
      <c r="Z232" s="117">
        <v>0</v>
      </c>
      <c r="AA232" s="117">
        <v>0</v>
      </c>
      <c r="AB232" s="117">
        <v>0</v>
      </c>
      <c r="AC232" s="117">
        <v>0</v>
      </c>
      <c r="AD232" s="117">
        <v>0</v>
      </c>
      <c r="AE232" s="117">
        <v>0</v>
      </c>
      <c r="AF232" s="117">
        <v>0</v>
      </c>
      <c r="AG232" s="117">
        <v>0</v>
      </c>
      <c r="AH232" s="117">
        <v>0</v>
      </c>
      <c r="AI232" s="117">
        <v>0</v>
      </c>
      <c r="AJ232" s="117">
        <v>0</v>
      </c>
      <c r="AK232" s="117">
        <v>0</v>
      </c>
      <c r="AL232" s="117">
        <v>0</v>
      </c>
      <c r="AM232" s="117">
        <v>0</v>
      </c>
      <c r="AN232" s="117">
        <v>0</v>
      </c>
      <c r="AO232" s="117">
        <v>0</v>
      </c>
      <c r="AP232" s="117">
        <v>0</v>
      </c>
      <c r="AQ232" s="117">
        <v>0</v>
      </c>
      <c r="AR232" s="117">
        <v>0</v>
      </c>
      <c r="AS232" s="117">
        <v>0</v>
      </c>
      <c r="AT232" s="117">
        <v>0</v>
      </c>
      <c r="AU232" s="117">
        <v>0</v>
      </c>
      <c r="AV232" s="117">
        <v>0</v>
      </c>
      <c r="AW232" s="117">
        <v>0</v>
      </c>
      <c r="AX232" s="117">
        <v>0</v>
      </c>
      <c r="AY232" s="117">
        <v>0</v>
      </c>
      <c r="AZ232" s="117">
        <v>0</v>
      </c>
      <c r="BA232" s="117">
        <v>0</v>
      </c>
      <c r="BB232" s="117">
        <v>0</v>
      </c>
      <c r="BC232" s="117">
        <v>0</v>
      </c>
      <c r="BD232" s="117">
        <v>0</v>
      </c>
      <c r="BE232" s="117">
        <v>0</v>
      </c>
      <c r="BF232" s="117">
        <v>0</v>
      </c>
      <c r="BG232" s="117">
        <v>0</v>
      </c>
      <c r="BH232" s="117">
        <v>0</v>
      </c>
      <c r="BI232" s="117">
        <v>0</v>
      </c>
      <c r="BJ232" s="117">
        <v>0</v>
      </c>
      <c r="BK232" s="117">
        <v>0</v>
      </c>
      <c r="BL232" s="117">
        <v>0</v>
      </c>
      <c r="BM232" s="117">
        <v>0</v>
      </c>
      <c r="BN232" s="117">
        <v>0</v>
      </c>
      <c r="BO232" s="117">
        <v>0</v>
      </c>
      <c r="BP232" s="117">
        <v>0</v>
      </c>
      <c r="BQ232" s="117">
        <v>0</v>
      </c>
      <c r="BR232" s="117">
        <v>0</v>
      </c>
      <c r="BS232" s="117">
        <v>0</v>
      </c>
      <c r="BT232" s="117">
        <v>0</v>
      </c>
      <c r="BU232" s="117">
        <v>0</v>
      </c>
      <c r="BV232" s="117">
        <v>0</v>
      </c>
      <c r="BW232" s="117">
        <v>0</v>
      </c>
      <c r="BX232" s="117">
        <v>0</v>
      </c>
      <c r="BY232" s="117">
        <v>0</v>
      </c>
      <c r="BZ232" s="117">
        <v>0</v>
      </c>
      <c r="CA232" s="117">
        <v>0</v>
      </c>
      <c r="CB232" s="117">
        <v>0</v>
      </c>
      <c r="CC232" s="117">
        <v>0</v>
      </c>
      <c r="CD232" s="117">
        <v>0</v>
      </c>
      <c r="CE232" s="117">
        <v>0</v>
      </c>
      <c r="CF232" s="117">
        <v>0</v>
      </c>
      <c r="CG232" s="117">
        <v>0</v>
      </c>
      <c r="CH232" s="117">
        <v>0</v>
      </c>
      <c r="CI232" s="117">
        <v>0</v>
      </c>
      <c r="CJ232" s="117">
        <v>0</v>
      </c>
      <c r="CK232" s="117">
        <v>0</v>
      </c>
      <c r="CL232" s="117">
        <v>0</v>
      </c>
      <c r="CM232" s="117">
        <v>0</v>
      </c>
      <c r="CN232" s="117">
        <v>0</v>
      </c>
      <c r="CO232" s="117">
        <v>0</v>
      </c>
      <c r="CP232" s="117">
        <v>0</v>
      </c>
      <c r="CQ232" s="117">
        <v>0</v>
      </c>
      <c r="CR232" s="117">
        <v>0</v>
      </c>
      <c r="CS232" s="117">
        <v>0</v>
      </c>
      <c r="CT232" s="117">
        <v>0</v>
      </c>
      <c r="CU232" s="117">
        <v>0</v>
      </c>
      <c r="CV232" s="117">
        <v>0</v>
      </c>
      <c r="CW232" s="117">
        <v>0</v>
      </c>
      <c r="CX232" s="117">
        <v>0</v>
      </c>
      <c r="CY232" s="117">
        <v>0</v>
      </c>
      <c r="CZ232" s="117">
        <v>0</v>
      </c>
      <c r="DA232" s="117">
        <v>0</v>
      </c>
      <c r="DB232" s="117">
        <v>0</v>
      </c>
      <c r="DC232" s="117">
        <v>0</v>
      </c>
      <c r="DD232" s="117">
        <v>0</v>
      </c>
      <c r="DE232" s="117">
        <v>0</v>
      </c>
      <c r="DF232" s="117">
        <v>0</v>
      </c>
      <c r="DG232" s="117">
        <v>0</v>
      </c>
      <c r="DH232" s="117">
        <v>0</v>
      </c>
      <c r="DI232" s="117">
        <v>0</v>
      </c>
      <c r="DJ232" s="117">
        <v>0</v>
      </c>
      <c r="DK232" s="117">
        <v>0</v>
      </c>
      <c r="DL232" s="117">
        <v>0</v>
      </c>
      <c r="DM232" s="117">
        <v>0</v>
      </c>
      <c r="DN232" s="117">
        <v>0</v>
      </c>
      <c r="DO232" s="117">
        <v>0</v>
      </c>
      <c r="DP232" s="117">
        <v>0</v>
      </c>
      <c r="DQ232" s="117">
        <v>0</v>
      </c>
      <c r="DR232" s="117">
        <v>0</v>
      </c>
      <c r="DS232" s="117">
        <v>0</v>
      </c>
      <c r="DT232" s="117">
        <v>0</v>
      </c>
      <c r="DU232" s="117">
        <v>0</v>
      </c>
      <c r="DV232" s="117">
        <v>0</v>
      </c>
      <c r="DW232" s="117">
        <v>0</v>
      </c>
      <c r="DX232" s="117">
        <v>0</v>
      </c>
      <c r="DY232" s="117">
        <v>0</v>
      </c>
      <c r="DZ232" s="117">
        <v>0</v>
      </c>
      <c r="EA232" s="117">
        <v>0</v>
      </c>
      <c r="EB232" s="117">
        <v>0</v>
      </c>
    </row>
    <row r="233" spans="1:132" x14ac:dyDescent="0.35">
      <c r="A233" s="116" t="s">
        <v>153</v>
      </c>
      <c r="B233" s="128"/>
      <c r="C233" s="117">
        <v>805.80094552366199</v>
      </c>
      <c r="D233" s="117">
        <v>801.26377803760533</v>
      </c>
      <c r="E233" s="117">
        <v>796.27289380294303</v>
      </c>
      <c r="F233" s="117">
        <v>795.36546030573163</v>
      </c>
      <c r="G233" s="117">
        <v>783.11510809337869</v>
      </c>
      <c r="H233" s="117">
        <v>770.86475588102576</v>
      </c>
      <c r="I233" s="117">
        <v>760.88298741170104</v>
      </c>
      <c r="J233" s="117">
        <v>751.35493569098207</v>
      </c>
      <c r="K233" s="117">
        <v>737.28971648420645</v>
      </c>
      <c r="L233" s="117">
        <v>730.03024850651582</v>
      </c>
      <c r="M233" s="117">
        <v>732.29883224954415</v>
      </c>
      <c r="N233" s="117">
        <v>721.8633470316139</v>
      </c>
      <c r="O233" s="117">
        <v>715.51131255113455</v>
      </c>
      <c r="P233" s="117">
        <v>706.89069432762687</v>
      </c>
      <c r="Q233" s="117">
        <v>696.00149236109087</v>
      </c>
      <c r="R233" s="117">
        <v>692.37175837224561</v>
      </c>
      <c r="S233" s="117">
        <v>690.10317462921728</v>
      </c>
      <c r="T233" s="117">
        <v>688.28830763479459</v>
      </c>
      <c r="U233" s="117">
        <v>684.65857364594922</v>
      </c>
      <c r="V233" s="117">
        <v>679.66768941128691</v>
      </c>
      <c r="W233" s="117">
        <v>682.38998990292089</v>
      </c>
      <c r="X233" s="117">
        <v>682.38998990292089</v>
      </c>
      <c r="Y233" s="117">
        <v>678.76025591407563</v>
      </c>
      <c r="Z233" s="117">
        <v>682.84370665152665</v>
      </c>
      <c r="AA233" s="117">
        <v>690.55689137782292</v>
      </c>
      <c r="AB233" s="117">
        <v>689.19574113200588</v>
      </c>
      <c r="AC233" s="117">
        <v>691.46432487503421</v>
      </c>
      <c r="AD233" s="117">
        <v>695.54777561248522</v>
      </c>
      <c r="AE233" s="117">
        <v>698.72379285272496</v>
      </c>
      <c r="AF233" s="117">
        <v>698.72379285272496</v>
      </c>
      <c r="AG233" s="117">
        <v>698.72379285272496</v>
      </c>
      <c r="AH233" s="117">
        <v>700.53865984714753</v>
      </c>
      <c r="AI233" s="117">
        <v>701.89981009296457</v>
      </c>
      <c r="AJ233" s="117">
        <v>912.61450650550012</v>
      </c>
      <c r="AK233" s="117">
        <v>917.91014193976798</v>
      </c>
      <c r="AL233" s="117">
        <v>926.73620099688117</v>
      </c>
      <c r="AM233" s="117">
        <v>934.3854521797125</v>
      </c>
      <c r="AN233" s="117">
        <v>942.03470336254395</v>
      </c>
      <c r="AO233" s="117">
        <v>949.09555060823448</v>
      </c>
      <c r="AP233" s="117">
        <v>954.39118604250234</v>
      </c>
      <c r="AQ233" s="117">
        <v>960.86362935105194</v>
      </c>
      <c r="AR233" s="117">
        <v>974.98532384243299</v>
      </c>
      <c r="AS233" s="117">
        <v>983.22297896240536</v>
      </c>
      <c r="AT233" s="117">
        <v>992.04903801951843</v>
      </c>
      <c r="AU233" s="117">
        <v>1003.2287128251951</v>
      </c>
      <c r="AV233" s="117">
        <v>1022.6460427508441</v>
      </c>
      <c r="AW233" s="117">
        <v>1036.7677372422252</v>
      </c>
      <c r="AX233" s="117">
        <v>1065.5995301621281</v>
      </c>
      <c r="AY233" s="117">
        <v>1095.019727019172</v>
      </c>
      <c r="AZ233" s="117">
        <v>1110.3182293848347</v>
      </c>
      <c r="BA233" s="117">
        <v>1116.2022687562435</v>
      </c>
      <c r="BB233" s="117">
        <v>1120.3210963162296</v>
      </c>
      <c r="BC233" s="117">
        <v>1114.4370569448208</v>
      </c>
      <c r="BD233" s="117">
        <v>1110.3182293848347</v>
      </c>
      <c r="BE233" s="117">
        <v>1107.9646136362712</v>
      </c>
      <c r="BF233" s="117">
        <v>1115.0254608819616</v>
      </c>
      <c r="BG233" s="117">
        <v>1117.9674805676661</v>
      </c>
      <c r="BH233" s="117">
        <v>1113.2602490705392</v>
      </c>
      <c r="BI233" s="117">
        <v>1120.3210963162296</v>
      </c>
      <c r="BJ233" s="117">
        <v>1120.3210963162296</v>
      </c>
      <c r="BK233" s="117">
        <v>1110.3182293848347</v>
      </c>
      <c r="BL233" s="117">
        <v>1099.726958516299</v>
      </c>
      <c r="BM233" s="117">
        <v>1091.4893033963267</v>
      </c>
      <c r="BN233" s="117">
        <v>1080.3096285906499</v>
      </c>
      <c r="BO233" s="117">
        <v>1075.0139931563822</v>
      </c>
      <c r="BP233" s="117">
        <v>1067.3647419735507</v>
      </c>
      <c r="BQ233" s="117">
        <v>1052.6546435450289</v>
      </c>
      <c r="BR233" s="117">
        <v>1046.7706041736201</v>
      </c>
      <c r="BS233" s="117">
        <v>1038.5329490536478</v>
      </c>
      <c r="BT233" s="117">
        <v>1027.3532742479711</v>
      </c>
      <c r="BU233" s="117">
        <v>1019.7040230651397</v>
      </c>
      <c r="BV233" s="117">
        <v>1014.9967915680127</v>
      </c>
      <c r="BW233" s="117">
        <v>1013.23157975659</v>
      </c>
      <c r="BX233" s="117">
        <v>1016.1735994422944</v>
      </c>
      <c r="BY233" s="117">
        <v>1025.5880624365484</v>
      </c>
      <c r="BZ233" s="117">
        <v>1035.5909293679433</v>
      </c>
      <c r="CA233" s="117">
        <v>1037.9445451165068</v>
      </c>
      <c r="CB233" s="117">
        <v>1039.7097569279294</v>
      </c>
      <c r="CC233" s="117">
        <v>1047.3590081107609</v>
      </c>
      <c r="CD233" s="117">
        <v>1050.3010277964652</v>
      </c>
      <c r="CE233" s="117">
        <v>1050.3010277964652</v>
      </c>
      <c r="CF233" s="117">
        <v>1057.3618750421558</v>
      </c>
      <c r="CG233" s="117">
        <v>1062.6575104764238</v>
      </c>
      <c r="CH233" s="117">
        <v>1067.9531459106915</v>
      </c>
      <c r="CI233" s="117">
        <v>1073.8371852821003</v>
      </c>
      <c r="CJ233" s="117">
        <v>792.55322573026626</v>
      </c>
      <c r="CK233" s="117">
        <v>797.72767551740617</v>
      </c>
      <c r="CL233" s="117">
        <v>799.88369626204781</v>
      </c>
      <c r="CM233" s="117">
        <v>802.90212530454608</v>
      </c>
      <c r="CN233" s="117">
        <v>803.33332945347445</v>
      </c>
      <c r="CO233" s="117">
        <v>805.92055434704434</v>
      </c>
      <c r="CP233" s="117">
        <v>808.50777924061435</v>
      </c>
      <c r="CQ233" s="117">
        <v>813.68222902775426</v>
      </c>
      <c r="CR233" s="117">
        <v>820.15029126167917</v>
      </c>
      <c r="CS233" s="117">
        <v>824.03112860203419</v>
      </c>
      <c r="CT233" s="117">
        <v>825.75594519774745</v>
      </c>
      <c r="CU233" s="117">
        <v>829.63678253810235</v>
      </c>
      <c r="CV233" s="117">
        <v>835.24243647417063</v>
      </c>
      <c r="CW233" s="117">
        <v>843.00411115488055</v>
      </c>
      <c r="CX233" s="117">
        <v>852.49060243130373</v>
      </c>
      <c r="CY233" s="117">
        <v>862.83950200558365</v>
      </c>
      <c r="CZ233" s="117">
        <v>869.73876838843682</v>
      </c>
      <c r="DA233" s="117">
        <v>875.3444223245051</v>
      </c>
      <c r="DB233" s="117">
        <v>873.18840157986347</v>
      </c>
      <c r="DC233" s="117">
        <v>873.61960572879184</v>
      </c>
      <c r="DD233" s="117">
        <v>878.36285136700337</v>
      </c>
      <c r="DE233" s="117">
        <v>875.77562647343348</v>
      </c>
      <c r="DF233" s="117">
        <v>866.72033934593856</v>
      </c>
      <c r="DG233" s="117">
        <v>864.13311445236866</v>
      </c>
      <c r="DH233" s="117">
        <v>864.13311445236866</v>
      </c>
      <c r="DI233" s="117">
        <v>859.38986881415701</v>
      </c>
      <c r="DJ233" s="117">
        <v>857.66505221844363</v>
      </c>
      <c r="DK233" s="117">
        <v>857.66505221844363</v>
      </c>
      <c r="DL233" s="117">
        <v>864.56431860129692</v>
      </c>
      <c r="DM233" s="117">
        <v>863.27070615451191</v>
      </c>
      <c r="DN233" s="117">
        <v>859.82107296308527</v>
      </c>
      <c r="DO233" s="117">
        <v>862.83950200558365</v>
      </c>
      <c r="DP233" s="117">
        <v>866.2891351970103</v>
      </c>
      <c r="DQ233" s="117">
        <v>885.69332189878503</v>
      </c>
      <c r="DR233" s="117">
        <v>898.62944636663485</v>
      </c>
      <c r="DS233" s="117">
        <v>899.49185466449148</v>
      </c>
      <c r="DT233" s="117">
        <v>901.64787540913312</v>
      </c>
      <c r="DU233" s="117">
        <v>902.07907955806138</v>
      </c>
      <c r="DV233" s="117">
        <v>906.39112104734477</v>
      </c>
      <c r="DW233" s="117">
        <v>907.2535293452014</v>
      </c>
      <c r="DX233" s="117">
        <v>901.21667126020475</v>
      </c>
      <c r="DY233" s="117">
        <v>898.19824221770648</v>
      </c>
      <c r="DZ233" s="117">
        <v>896.04222147306484</v>
      </c>
      <c r="EA233" s="117">
        <v>891.2989758348532</v>
      </c>
      <c r="EB233" s="117">
        <v>884.83091360092828</v>
      </c>
    </row>
    <row r="234" spans="1:132" x14ac:dyDescent="0.35">
      <c r="A234" s="116" t="s">
        <v>154</v>
      </c>
      <c r="B234" s="128"/>
      <c r="C234" s="117">
        <v>0</v>
      </c>
      <c r="D234" s="117">
        <v>0</v>
      </c>
      <c r="E234" s="117">
        <v>0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17">
        <v>0</v>
      </c>
      <c r="Q234" s="117">
        <v>0</v>
      </c>
      <c r="R234" s="117">
        <v>0</v>
      </c>
      <c r="S234" s="117">
        <v>0</v>
      </c>
      <c r="T234" s="117">
        <v>0</v>
      </c>
      <c r="U234" s="117">
        <v>0</v>
      </c>
      <c r="V234" s="117">
        <v>0</v>
      </c>
      <c r="W234" s="117">
        <v>0</v>
      </c>
      <c r="X234" s="117">
        <v>0</v>
      </c>
      <c r="Y234" s="117">
        <v>0</v>
      </c>
      <c r="Z234" s="117">
        <v>0</v>
      </c>
      <c r="AA234" s="117">
        <v>0</v>
      </c>
      <c r="AB234" s="117">
        <v>0</v>
      </c>
      <c r="AC234" s="117">
        <v>0</v>
      </c>
      <c r="AD234" s="117">
        <v>0</v>
      </c>
      <c r="AE234" s="117">
        <v>0</v>
      </c>
      <c r="AF234" s="117">
        <v>0</v>
      </c>
      <c r="AG234" s="117">
        <v>0</v>
      </c>
      <c r="AH234" s="117">
        <v>0</v>
      </c>
      <c r="AI234" s="117">
        <v>0</v>
      </c>
      <c r="AJ234" s="117">
        <v>0</v>
      </c>
      <c r="AK234" s="117">
        <v>0</v>
      </c>
      <c r="AL234" s="117">
        <v>0</v>
      </c>
      <c r="AM234" s="117">
        <v>0</v>
      </c>
      <c r="AN234" s="117">
        <v>0</v>
      </c>
      <c r="AO234" s="117">
        <v>0</v>
      </c>
      <c r="AP234" s="117">
        <v>0</v>
      </c>
      <c r="AQ234" s="117">
        <v>0</v>
      </c>
      <c r="AR234" s="117">
        <v>0</v>
      </c>
      <c r="AS234" s="117">
        <v>0</v>
      </c>
      <c r="AT234" s="117">
        <v>0</v>
      </c>
      <c r="AU234" s="117">
        <v>0</v>
      </c>
      <c r="AV234" s="117">
        <v>0</v>
      </c>
      <c r="AW234" s="117">
        <v>0</v>
      </c>
      <c r="AX234" s="117">
        <v>0</v>
      </c>
      <c r="AY234" s="117">
        <v>0</v>
      </c>
      <c r="AZ234" s="117">
        <v>0</v>
      </c>
      <c r="BA234" s="117">
        <v>0</v>
      </c>
      <c r="BB234" s="117">
        <v>0</v>
      </c>
      <c r="BC234" s="117">
        <v>0</v>
      </c>
      <c r="BD234" s="117">
        <v>0</v>
      </c>
      <c r="BE234" s="117">
        <v>0</v>
      </c>
      <c r="BF234" s="117">
        <v>0</v>
      </c>
      <c r="BG234" s="117">
        <v>0</v>
      </c>
      <c r="BH234" s="117">
        <v>0</v>
      </c>
      <c r="BI234" s="117">
        <v>0</v>
      </c>
      <c r="BJ234" s="117">
        <v>0</v>
      </c>
      <c r="BK234" s="117">
        <v>0</v>
      </c>
      <c r="BL234" s="117">
        <v>0</v>
      </c>
      <c r="BM234" s="117">
        <v>0</v>
      </c>
      <c r="BN234" s="117">
        <v>0</v>
      </c>
      <c r="BO234" s="117">
        <v>0</v>
      </c>
      <c r="BP234" s="117">
        <v>0</v>
      </c>
      <c r="BQ234" s="117">
        <v>0</v>
      </c>
      <c r="BR234" s="117">
        <v>0</v>
      </c>
      <c r="BS234" s="117">
        <v>0</v>
      </c>
      <c r="BT234" s="117">
        <v>0</v>
      </c>
      <c r="BU234" s="117">
        <v>0</v>
      </c>
      <c r="BV234" s="117">
        <v>0</v>
      </c>
      <c r="BW234" s="117">
        <v>0</v>
      </c>
      <c r="BX234" s="117">
        <v>0</v>
      </c>
      <c r="BY234" s="117">
        <v>0</v>
      </c>
      <c r="BZ234" s="117">
        <v>0</v>
      </c>
      <c r="CA234" s="117">
        <v>0</v>
      </c>
      <c r="CB234" s="117">
        <v>0</v>
      </c>
      <c r="CC234" s="117">
        <v>0</v>
      </c>
      <c r="CD234" s="117">
        <v>0</v>
      </c>
      <c r="CE234" s="117">
        <v>0</v>
      </c>
      <c r="CF234" s="117">
        <v>0</v>
      </c>
      <c r="CG234" s="117">
        <v>0</v>
      </c>
      <c r="CH234" s="117">
        <v>0</v>
      </c>
      <c r="CI234" s="117">
        <v>0</v>
      </c>
      <c r="CJ234" s="117">
        <v>0</v>
      </c>
      <c r="CK234" s="117">
        <v>0</v>
      </c>
      <c r="CL234" s="117">
        <v>0</v>
      </c>
      <c r="CM234" s="117">
        <v>0</v>
      </c>
      <c r="CN234" s="117">
        <v>0</v>
      </c>
      <c r="CO234" s="117">
        <v>0</v>
      </c>
      <c r="CP234" s="117">
        <v>0</v>
      </c>
      <c r="CQ234" s="117">
        <v>0</v>
      </c>
      <c r="CR234" s="117">
        <v>0</v>
      </c>
      <c r="CS234" s="117">
        <v>0</v>
      </c>
      <c r="CT234" s="117">
        <v>0</v>
      </c>
      <c r="CU234" s="117">
        <v>0</v>
      </c>
      <c r="CV234" s="117">
        <v>0</v>
      </c>
      <c r="CW234" s="117">
        <v>0</v>
      </c>
      <c r="CX234" s="117">
        <v>0</v>
      </c>
      <c r="CY234" s="117">
        <v>0</v>
      </c>
      <c r="CZ234" s="117">
        <v>0</v>
      </c>
      <c r="DA234" s="117">
        <v>0</v>
      </c>
      <c r="DB234" s="117">
        <v>0</v>
      </c>
      <c r="DC234" s="117">
        <v>0</v>
      </c>
      <c r="DD234" s="117">
        <v>0</v>
      </c>
      <c r="DE234" s="117">
        <v>0</v>
      </c>
      <c r="DF234" s="117">
        <v>0</v>
      </c>
      <c r="DG234" s="117">
        <v>0</v>
      </c>
      <c r="DH234" s="117">
        <v>0</v>
      </c>
      <c r="DI234" s="117">
        <v>0</v>
      </c>
      <c r="DJ234" s="117">
        <v>0</v>
      </c>
      <c r="DK234" s="117">
        <v>0</v>
      </c>
      <c r="DL234" s="117">
        <v>0</v>
      </c>
      <c r="DM234" s="117">
        <v>0</v>
      </c>
      <c r="DN234" s="117">
        <v>0</v>
      </c>
      <c r="DO234" s="117">
        <v>0</v>
      </c>
      <c r="DP234" s="117">
        <v>0</v>
      </c>
      <c r="DQ234" s="117">
        <v>0</v>
      </c>
      <c r="DR234" s="117">
        <v>0</v>
      </c>
      <c r="DS234" s="117">
        <v>0</v>
      </c>
      <c r="DT234" s="117">
        <v>0</v>
      </c>
      <c r="DU234" s="117">
        <v>0</v>
      </c>
      <c r="DV234" s="117">
        <v>0</v>
      </c>
      <c r="DW234" s="117">
        <v>0</v>
      </c>
      <c r="DX234" s="117">
        <v>0</v>
      </c>
      <c r="DY234" s="117">
        <v>0</v>
      </c>
      <c r="DZ234" s="117">
        <v>0</v>
      </c>
      <c r="EA234" s="117">
        <v>0</v>
      </c>
      <c r="EB234" s="117">
        <v>0</v>
      </c>
    </row>
    <row r="235" spans="1:132" x14ac:dyDescent="0.35">
      <c r="A235" s="116" t="s">
        <v>155</v>
      </c>
      <c r="B235" s="128"/>
      <c r="C235" s="117">
        <v>1105.0984395753078</v>
      </c>
      <c r="D235" s="117">
        <v>1098.8760384515729</v>
      </c>
      <c r="E235" s="117">
        <v>1092.0313972154645</v>
      </c>
      <c r="F235" s="117">
        <v>1090.7869169907178</v>
      </c>
      <c r="G235" s="117">
        <v>1073.9864339566336</v>
      </c>
      <c r="H235" s="117">
        <v>1057.1859509225496</v>
      </c>
      <c r="I235" s="117">
        <v>1043.4966684503331</v>
      </c>
      <c r="J235" s="117">
        <v>1030.4296260904898</v>
      </c>
      <c r="K235" s="117">
        <v>1011.1401826069117</v>
      </c>
      <c r="L235" s="117">
        <v>1001.184340808936</v>
      </c>
      <c r="M235" s="117">
        <v>1004.2955413708033</v>
      </c>
      <c r="N235" s="117">
        <v>989.98401878621326</v>
      </c>
      <c r="O235" s="117">
        <v>981.27265721298431</v>
      </c>
      <c r="P235" s="117">
        <v>969.45009507788825</v>
      </c>
      <c r="Q235" s="117">
        <v>954.5163323809245</v>
      </c>
      <c r="R235" s="117">
        <v>949.53841148193692</v>
      </c>
      <c r="S235" s="117">
        <v>946.42721092006934</v>
      </c>
      <c r="T235" s="117">
        <v>943.93825047057555</v>
      </c>
      <c r="U235" s="117">
        <v>938.96032957158764</v>
      </c>
      <c r="V235" s="117">
        <v>932.11568833547926</v>
      </c>
      <c r="W235" s="117">
        <v>935.84912900972017</v>
      </c>
      <c r="X235" s="117">
        <v>935.84912900972017</v>
      </c>
      <c r="Y235" s="117">
        <v>930.87120811073225</v>
      </c>
      <c r="Z235" s="117">
        <v>936.47136912209362</v>
      </c>
      <c r="AA235" s="117">
        <v>947.0494510324429</v>
      </c>
      <c r="AB235" s="117">
        <v>945.18273069532233</v>
      </c>
      <c r="AC235" s="117">
        <v>948.29393125718991</v>
      </c>
      <c r="AD235" s="117">
        <v>953.89409226855128</v>
      </c>
      <c r="AE235" s="117">
        <v>958.24977305516563</v>
      </c>
      <c r="AF235" s="117">
        <v>958.24977305516563</v>
      </c>
      <c r="AG235" s="117">
        <v>958.24977305516563</v>
      </c>
      <c r="AH235" s="117">
        <v>960.73873350465942</v>
      </c>
      <c r="AI235" s="117">
        <v>962.60545384177988</v>
      </c>
      <c r="AJ235" s="117">
        <v>1251.5856089218287</v>
      </c>
      <c r="AK235" s="117">
        <v>1258.8481946602533</v>
      </c>
      <c r="AL235" s="117">
        <v>1270.9525042242942</v>
      </c>
      <c r="AM235" s="117">
        <v>1281.442905846463</v>
      </c>
      <c r="AN235" s="117">
        <v>1291.9333074686319</v>
      </c>
      <c r="AO235" s="117">
        <v>1301.6167551198646</v>
      </c>
      <c r="AP235" s="117">
        <v>1308.879340858289</v>
      </c>
      <c r="AQ235" s="117">
        <v>1317.7558345385855</v>
      </c>
      <c r="AR235" s="117">
        <v>1337.1227298410508</v>
      </c>
      <c r="AS235" s="117">
        <v>1348.4200854341559</v>
      </c>
      <c r="AT235" s="117">
        <v>1360.5243949981966</v>
      </c>
      <c r="AU235" s="117">
        <v>1375.8565204459819</v>
      </c>
      <c r="AV235" s="117">
        <v>1402.4860014868718</v>
      </c>
      <c r="AW235" s="117">
        <v>1421.8528967893371</v>
      </c>
      <c r="AX235" s="117">
        <v>1461.3936413652043</v>
      </c>
      <c r="AY235" s="117">
        <v>1501.7413399120071</v>
      </c>
      <c r="AZ235" s="117">
        <v>1522.7221431563446</v>
      </c>
      <c r="BA235" s="117">
        <v>1530.7916828657053</v>
      </c>
      <c r="BB235" s="117">
        <v>1536.4403606622577</v>
      </c>
      <c r="BC235" s="117">
        <v>1528.370820952897</v>
      </c>
      <c r="BD235" s="117">
        <v>1522.7221431563446</v>
      </c>
      <c r="BE235" s="117">
        <v>1519.4943272726007</v>
      </c>
      <c r="BF235" s="117">
        <v>1529.1777749238331</v>
      </c>
      <c r="BG235" s="117">
        <v>1533.2125447785136</v>
      </c>
      <c r="BH235" s="117">
        <v>1526.7569130110251</v>
      </c>
      <c r="BI235" s="117">
        <v>1536.4403606622577</v>
      </c>
      <c r="BJ235" s="117">
        <v>1536.4403606622577</v>
      </c>
      <c r="BK235" s="117">
        <v>1522.7221431563446</v>
      </c>
      <c r="BL235" s="117">
        <v>1508.1969716794956</v>
      </c>
      <c r="BM235" s="117">
        <v>1496.8996160863908</v>
      </c>
      <c r="BN235" s="117">
        <v>1481.5674906386057</v>
      </c>
      <c r="BO235" s="117">
        <v>1474.3049049001811</v>
      </c>
      <c r="BP235" s="117">
        <v>1463.8145032780121</v>
      </c>
      <c r="BQ235" s="117">
        <v>1443.6406540046107</v>
      </c>
      <c r="BR235" s="117">
        <v>1435.5711142952505</v>
      </c>
      <c r="BS235" s="117">
        <v>1424.2737587021454</v>
      </c>
      <c r="BT235" s="117">
        <v>1408.9416332543601</v>
      </c>
      <c r="BU235" s="117">
        <v>1398.4512316321916</v>
      </c>
      <c r="BV235" s="117">
        <v>1391.9955998647031</v>
      </c>
      <c r="BW235" s="117">
        <v>1389.5747379518948</v>
      </c>
      <c r="BX235" s="117">
        <v>1393.609507806575</v>
      </c>
      <c r="BY235" s="117">
        <v>1406.5207713415523</v>
      </c>
      <c r="BZ235" s="117">
        <v>1420.2389888474652</v>
      </c>
      <c r="CA235" s="117">
        <v>1423.4668047312093</v>
      </c>
      <c r="CB235" s="117">
        <v>1425.8876666440176</v>
      </c>
      <c r="CC235" s="117">
        <v>1436.3780682661861</v>
      </c>
      <c r="CD235" s="117">
        <v>1440.4128381208666</v>
      </c>
      <c r="CE235" s="117">
        <v>1440.4128381208666</v>
      </c>
      <c r="CF235" s="117">
        <v>1450.0962857720992</v>
      </c>
      <c r="CG235" s="117">
        <v>1457.3588715105241</v>
      </c>
      <c r="CH235" s="117">
        <v>1464.6214572489487</v>
      </c>
      <c r="CI235" s="117">
        <v>1472.6909969583089</v>
      </c>
      <c r="CJ235" s="117">
        <v>1086.9301381443649</v>
      </c>
      <c r="CK235" s="117">
        <v>1094.0265264238712</v>
      </c>
      <c r="CL235" s="117">
        <v>1096.9833548736656</v>
      </c>
      <c r="CM235" s="117">
        <v>1101.1229147033775</v>
      </c>
      <c r="CN235" s="117">
        <v>1101.7142803933361</v>
      </c>
      <c r="CO235" s="117">
        <v>1105.2624745330893</v>
      </c>
      <c r="CP235" s="117">
        <v>1108.8106686728424</v>
      </c>
      <c r="CQ235" s="117">
        <v>1115.9070569523487</v>
      </c>
      <c r="CR235" s="117">
        <v>1124.7775423017313</v>
      </c>
      <c r="CS235" s="117">
        <v>1130.0998335113611</v>
      </c>
      <c r="CT235" s="117">
        <v>1132.4652962711964</v>
      </c>
      <c r="CU235" s="117">
        <v>1137.787587480826</v>
      </c>
      <c r="CV235" s="117">
        <v>1145.4753414502911</v>
      </c>
      <c r="CW235" s="117">
        <v>1156.1199238695503</v>
      </c>
      <c r="CX235" s="117">
        <v>1169.1299690486451</v>
      </c>
      <c r="CY235" s="117">
        <v>1183.3227456076575</v>
      </c>
      <c r="CZ235" s="117">
        <v>1192.784596646999</v>
      </c>
      <c r="DA235" s="117">
        <v>1200.4723506164642</v>
      </c>
      <c r="DB235" s="117">
        <v>1197.5155221666698</v>
      </c>
      <c r="DC235" s="117">
        <v>1198.1068878566286</v>
      </c>
      <c r="DD235" s="117">
        <v>1204.6119104461761</v>
      </c>
      <c r="DE235" s="117">
        <v>1201.063716306423</v>
      </c>
      <c r="DF235" s="117">
        <v>1188.6450368172871</v>
      </c>
      <c r="DG235" s="117">
        <v>1185.0968426775341</v>
      </c>
      <c r="DH235" s="117">
        <v>1185.0968426775341</v>
      </c>
      <c r="DI235" s="117">
        <v>1178.5918200879867</v>
      </c>
      <c r="DJ235" s="117">
        <v>1176.2263573281512</v>
      </c>
      <c r="DK235" s="117">
        <v>1176.2263573281512</v>
      </c>
      <c r="DL235" s="117">
        <v>1185.688208367493</v>
      </c>
      <c r="DM235" s="117">
        <v>1183.9141112976163</v>
      </c>
      <c r="DN235" s="117">
        <v>1179.1831857779455</v>
      </c>
      <c r="DO235" s="117">
        <v>1183.3227456076575</v>
      </c>
      <c r="DP235" s="117">
        <v>1188.0536711273282</v>
      </c>
      <c r="DQ235" s="117">
        <v>1214.6651271754765</v>
      </c>
      <c r="DR235" s="117">
        <v>1232.4060978742418</v>
      </c>
      <c r="DS235" s="117">
        <v>1233.5888292541599</v>
      </c>
      <c r="DT235" s="117">
        <v>1236.545657703954</v>
      </c>
      <c r="DU235" s="117">
        <v>1237.1370233939128</v>
      </c>
      <c r="DV235" s="117">
        <v>1243.0506802935013</v>
      </c>
      <c r="DW235" s="117">
        <v>1244.2334116734189</v>
      </c>
      <c r="DX235" s="117">
        <v>1235.9542920139952</v>
      </c>
      <c r="DY235" s="117">
        <v>1231.8147321842832</v>
      </c>
      <c r="DZ235" s="117">
        <v>1228.8579037344889</v>
      </c>
      <c r="EA235" s="117">
        <v>1222.3528811449416</v>
      </c>
      <c r="EB235" s="117">
        <v>1213.4823957955589</v>
      </c>
    </row>
    <row r="236" spans="1:132" x14ac:dyDescent="0.35">
      <c r="A236" s="116" t="s">
        <v>156</v>
      </c>
      <c r="B236" s="128"/>
      <c r="C236" s="117">
        <v>1979.9680375724265</v>
      </c>
      <c r="D236" s="117">
        <v>1968.8195688924015</v>
      </c>
      <c r="E236" s="117">
        <v>1956.5562533443745</v>
      </c>
      <c r="F236" s="117">
        <v>1954.3265596083693</v>
      </c>
      <c r="G236" s="117">
        <v>1924.2256941723022</v>
      </c>
      <c r="H236" s="117">
        <v>1894.1248287362346</v>
      </c>
      <c r="I236" s="117">
        <v>1869.5981976401797</v>
      </c>
      <c r="J236" s="117">
        <v>1846.1864134121274</v>
      </c>
      <c r="K236" s="117">
        <v>1811.6261605040499</v>
      </c>
      <c r="L236" s="117">
        <v>1793.7886106160101</v>
      </c>
      <c r="M236" s="117">
        <v>1799.3628449560226</v>
      </c>
      <c r="N236" s="117">
        <v>1773.7213669919652</v>
      </c>
      <c r="O236" s="117">
        <v>1758.1135108399305</v>
      </c>
      <c r="P236" s="117">
        <v>1736.9314203478832</v>
      </c>
      <c r="Q236" s="117">
        <v>1710.1750955158234</v>
      </c>
      <c r="R236" s="117">
        <v>1701.2563205718034</v>
      </c>
      <c r="S236" s="117">
        <v>1695.6820862317907</v>
      </c>
      <c r="T236" s="117">
        <v>1691.222698759781</v>
      </c>
      <c r="U236" s="117">
        <v>1682.303923815761</v>
      </c>
      <c r="V236" s="117">
        <v>1670.0406082677337</v>
      </c>
      <c r="W236" s="117">
        <v>1676.7296894757485</v>
      </c>
      <c r="X236" s="117">
        <v>1676.7296894757485</v>
      </c>
      <c r="Y236" s="117">
        <v>1667.8109145317285</v>
      </c>
      <c r="Z236" s="117">
        <v>1677.8445363437511</v>
      </c>
      <c r="AA236" s="117">
        <v>1696.7969330997935</v>
      </c>
      <c r="AB236" s="117">
        <v>1693.4523924957859</v>
      </c>
      <c r="AC236" s="117">
        <v>1699.0266268357984</v>
      </c>
      <c r="AD236" s="117">
        <v>1709.060248647821</v>
      </c>
      <c r="AE236" s="117">
        <v>1716.8641767238382</v>
      </c>
      <c r="AF236" s="117">
        <v>1716.8641767238382</v>
      </c>
      <c r="AG236" s="117">
        <v>1716.8641767238382</v>
      </c>
      <c r="AH236" s="117">
        <v>1721.3235641958481</v>
      </c>
      <c r="AI236" s="117">
        <v>1724.6681047998557</v>
      </c>
      <c r="AJ236" s="117">
        <v>2242.4242159849432</v>
      </c>
      <c r="AK236" s="117">
        <v>2255.4363487662872</v>
      </c>
      <c r="AL236" s="117">
        <v>2277.1232367351936</v>
      </c>
      <c r="AM236" s="117">
        <v>2295.9185396415796</v>
      </c>
      <c r="AN236" s="117">
        <v>2314.7138425479652</v>
      </c>
      <c r="AO236" s="117">
        <v>2332.0633529230904</v>
      </c>
      <c r="AP236" s="117">
        <v>2345.0754857044344</v>
      </c>
      <c r="AQ236" s="117">
        <v>2360.9792035482992</v>
      </c>
      <c r="AR236" s="117">
        <v>2395.6782242985496</v>
      </c>
      <c r="AS236" s="117">
        <v>2415.919319736196</v>
      </c>
      <c r="AT236" s="117">
        <v>2437.606207705102</v>
      </c>
      <c r="AU236" s="117">
        <v>2465.0762657990504</v>
      </c>
      <c r="AV236" s="117">
        <v>2512.7874193306452</v>
      </c>
      <c r="AW236" s="117">
        <v>2547.4864400808956</v>
      </c>
      <c r="AX236" s="117">
        <v>2618.3302741126577</v>
      </c>
      <c r="AY236" s="117">
        <v>2690.6199006756792</v>
      </c>
      <c r="AZ236" s="117">
        <v>2728.2105064884508</v>
      </c>
      <c r="BA236" s="117">
        <v>2742.6684318010552</v>
      </c>
      <c r="BB236" s="117">
        <v>2752.7889795198785</v>
      </c>
      <c r="BC236" s="117">
        <v>2738.3310542072741</v>
      </c>
      <c r="BD236" s="117">
        <v>2728.2105064884508</v>
      </c>
      <c r="BE236" s="117">
        <v>2722.4273363634093</v>
      </c>
      <c r="BF236" s="117">
        <v>2739.7768467385345</v>
      </c>
      <c r="BG236" s="117">
        <v>2747.0058093948369</v>
      </c>
      <c r="BH236" s="117">
        <v>2735.4394691447533</v>
      </c>
      <c r="BI236" s="117">
        <v>2752.7889795198785</v>
      </c>
      <c r="BJ236" s="117">
        <v>2752.7889795198785</v>
      </c>
      <c r="BK236" s="117">
        <v>2728.2105064884508</v>
      </c>
      <c r="BL236" s="117">
        <v>2702.1862409257628</v>
      </c>
      <c r="BM236" s="117">
        <v>2681.9451454881169</v>
      </c>
      <c r="BN236" s="117">
        <v>2654.4750873941684</v>
      </c>
      <c r="BO236" s="117">
        <v>2641.4629546128244</v>
      </c>
      <c r="BP236" s="117">
        <v>2622.6676517064388</v>
      </c>
      <c r="BQ236" s="117">
        <v>2586.5228384249276</v>
      </c>
      <c r="BR236" s="117">
        <v>2572.0649131123232</v>
      </c>
      <c r="BS236" s="117">
        <v>2551.8238176746777</v>
      </c>
      <c r="BT236" s="117">
        <v>2524.3537595807293</v>
      </c>
      <c r="BU236" s="117">
        <v>2505.5584566743428</v>
      </c>
      <c r="BV236" s="117">
        <v>2493.9921164242596</v>
      </c>
      <c r="BW236" s="117">
        <v>2489.6547388304784</v>
      </c>
      <c r="BX236" s="117">
        <v>2496.8837014867809</v>
      </c>
      <c r="BY236" s="117">
        <v>2520.0163819869476</v>
      </c>
      <c r="BZ236" s="117">
        <v>2544.5948550183753</v>
      </c>
      <c r="CA236" s="117">
        <v>2550.3780251434168</v>
      </c>
      <c r="CB236" s="117">
        <v>2554.715402737198</v>
      </c>
      <c r="CC236" s="117">
        <v>2573.5107056435836</v>
      </c>
      <c r="CD236" s="117">
        <v>2580.739668299886</v>
      </c>
      <c r="CE236" s="117">
        <v>2580.739668299886</v>
      </c>
      <c r="CF236" s="117">
        <v>2598.0891786750108</v>
      </c>
      <c r="CG236" s="117">
        <v>2611.1013114563557</v>
      </c>
      <c r="CH236" s="117">
        <v>2624.1134442376997</v>
      </c>
      <c r="CI236" s="117">
        <v>2638.5713695503036</v>
      </c>
      <c r="CJ236" s="117">
        <v>1947.4164975086539</v>
      </c>
      <c r="CK236" s="117">
        <v>1960.1308598427693</v>
      </c>
      <c r="CL236" s="117">
        <v>1965.4285108153174</v>
      </c>
      <c r="CM236" s="117">
        <v>1972.8452221768846</v>
      </c>
      <c r="CN236" s="117">
        <v>1973.9047523713941</v>
      </c>
      <c r="CO236" s="117">
        <v>1980.2619335384518</v>
      </c>
      <c r="CP236" s="117">
        <v>1986.6191147055094</v>
      </c>
      <c r="CQ236" s="117">
        <v>1999.3334770396248</v>
      </c>
      <c r="CR236" s="117">
        <v>2015.2264299572689</v>
      </c>
      <c r="CS236" s="117">
        <v>2024.7622017078554</v>
      </c>
      <c r="CT236" s="117">
        <v>2029.0003224858938</v>
      </c>
      <c r="CU236" s="117">
        <v>2038.5360942364803</v>
      </c>
      <c r="CV236" s="117">
        <v>2052.3099867651049</v>
      </c>
      <c r="CW236" s="117">
        <v>2071.3815302662779</v>
      </c>
      <c r="CX236" s="117">
        <v>2094.691194545489</v>
      </c>
      <c r="CY236" s="117">
        <v>2120.1199192137196</v>
      </c>
      <c r="CZ236" s="117">
        <v>2137.0724023258736</v>
      </c>
      <c r="DA236" s="117">
        <v>2150.8462948544984</v>
      </c>
      <c r="DB236" s="117">
        <v>2145.5486438819503</v>
      </c>
      <c r="DC236" s="117">
        <v>2146.6081740764594</v>
      </c>
      <c r="DD236" s="117">
        <v>2158.2630062160656</v>
      </c>
      <c r="DE236" s="117">
        <v>2151.9058250490079</v>
      </c>
      <c r="DF236" s="117">
        <v>2129.6556909643064</v>
      </c>
      <c r="DG236" s="117">
        <v>2123.2985097972487</v>
      </c>
      <c r="DH236" s="117">
        <v>2123.2985097972487</v>
      </c>
      <c r="DI236" s="117">
        <v>2111.6436776576429</v>
      </c>
      <c r="DJ236" s="117">
        <v>2107.4055568796043</v>
      </c>
      <c r="DK236" s="117">
        <v>2107.4055568796043</v>
      </c>
      <c r="DL236" s="117">
        <v>2124.3580399917582</v>
      </c>
      <c r="DM236" s="117">
        <v>2121.1794494082292</v>
      </c>
      <c r="DN236" s="117">
        <v>2112.7032078521524</v>
      </c>
      <c r="DO236" s="117">
        <v>2120.1199192137196</v>
      </c>
      <c r="DP236" s="117">
        <v>2128.5961607697964</v>
      </c>
      <c r="DQ236" s="117">
        <v>2176.2750195227286</v>
      </c>
      <c r="DR236" s="117">
        <v>2208.0609253580164</v>
      </c>
      <c r="DS236" s="117">
        <v>2210.1799857470364</v>
      </c>
      <c r="DT236" s="117">
        <v>2215.4776367195841</v>
      </c>
      <c r="DU236" s="117">
        <v>2216.5371669140936</v>
      </c>
      <c r="DV236" s="117">
        <v>2227.1324688591894</v>
      </c>
      <c r="DW236" s="117">
        <v>2229.251529248209</v>
      </c>
      <c r="DX236" s="117">
        <v>2214.4181065250746</v>
      </c>
      <c r="DY236" s="117">
        <v>2207.0013951635069</v>
      </c>
      <c r="DZ236" s="117">
        <v>2201.7037441909592</v>
      </c>
      <c r="EA236" s="117">
        <v>2190.0489120513539</v>
      </c>
      <c r="EB236" s="117">
        <v>2174.1559591337095</v>
      </c>
    </row>
    <row r="237" spans="1:132" x14ac:dyDescent="0.35">
      <c r="A237" s="116" t="s">
        <v>157</v>
      </c>
      <c r="B237" s="128"/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17">
        <v>0</v>
      </c>
      <c r="Q237" s="117">
        <v>0</v>
      </c>
      <c r="R237" s="117">
        <v>0</v>
      </c>
      <c r="S237" s="117">
        <v>0</v>
      </c>
      <c r="T237" s="117">
        <v>0</v>
      </c>
      <c r="U237" s="117">
        <v>0</v>
      </c>
      <c r="V237" s="117">
        <v>0</v>
      </c>
      <c r="W237" s="117">
        <v>0</v>
      </c>
      <c r="X237" s="117">
        <v>0</v>
      </c>
      <c r="Y237" s="117">
        <v>0</v>
      </c>
      <c r="Z237" s="117">
        <v>0</v>
      </c>
      <c r="AA237" s="117">
        <v>0</v>
      </c>
      <c r="AB237" s="117">
        <v>0</v>
      </c>
      <c r="AC237" s="117">
        <v>0</v>
      </c>
      <c r="AD237" s="117">
        <v>0</v>
      </c>
      <c r="AE237" s="117">
        <v>0</v>
      </c>
      <c r="AF237" s="117">
        <v>0</v>
      </c>
      <c r="AG237" s="117">
        <v>0</v>
      </c>
      <c r="AH237" s="117">
        <v>0</v>
      </c>
      <c r="AI237" s="117">
        <v>0</v>
      </c>
      <c r="AJ237" s="117">
        <v>0</v>
      </c>
      <c r="AK237" s="117">
        <v>0</v>
      </c>
      <c r="AL237" s="117">
        <v>0</v>
      </c>
      <c r="AM237" s="117">
        <v>0</v>
      </c>
      <c r="AN237" s="117">
        <v>0</v>
      </c>
      <c r="AO237" s="117">
        <v>0</v>
      </c>
      <c r="AP237" s="117">
        <v>0</v>
      </c>
      <c r="AQ237" s="117">
        <v>0</v>
      </c>
      <c r="AR237" s="117">
        <v>0</v>
      </c>
      <c r="AS237" s="117">
        <v>0</v>
      </c>
      <c r="AT237" s="117">
        <v>0</v>
      </c>
      <c r="AU237" s="117">
        <v>0</v>
      </c>
      <c r="AV237" s="117">
        <v>0</v>
      </c>
      <c r="AW237" s="117">
        <v>0</v>
      </c>
      <c r="AX237" s="117">
        <v>0</v>
      </c>
      <c r="AY237" s="117">
        <v>0</v>
      </c>
      <c r="AZ237" s="117">
        <v>0</v>
      </c>
      <c r="BA237" s="117">
        <v>0</v>
      </c>
      <c r="BB237" s="117">
        <v>0</v>
      </c>
      <c r="BC237" s="117">
        <v>0</v>
      </c>
      <c r="BD237" s="117">
        <v>0</v>
      </c>
      <c r="BE237" s="117">
        <v>0</v>
      </c>
      <c r="BF237" s="117">
        <v>0</v>
      </c>
      <c r="BG237" s="117">
        <v>0</v>
      </c>
      <c r="BH237" s="117">
        <v>0</v>
      </c>
      <c r="BI237" s="117">
        <v>0</v>
      </c>
      <c r="BJ237" s="117">
        <v>0</v>
      </c>
      <c r="BK237" s="117">
        <v>0</v>
      </c>
      <c r="BL237" s="117">
        <v>0</v>
      </c>
      <c r="BM237" s="117">
        <v>0</v>
      </c>
      <c r="BN237" s="117">
        <v>0</v>
      </c>
      <c r="BO237" s="117">
        <v>0</v>
      </c>
      <c r="BP237" s="117">
        <v>0</v>
      </c>
      <c r="BQ237" s="117">
        <v>0</v>
      </c>
      <c r="BR237" s="117">
        <v>0</v>
      </c>
      <c r="BS237" s="117">
        <v>0</v>
      </c>
      <c r="BT237" s="117">
        <v>0</v>
      </c>
      <c r="BU237" s="117">
        <v>0</v>
      </c>
      <c r="BV237" s="117">
        <v>0</v>
      </c>
      <c r="BW237" s="117">
        <v>0</v>
      </c>
      <c r="BX237" s="117">
        <v>0</v>
      </c>
      <c r="BY237" s="117">
        <v>0</v>
      </c>
      <c r="BZ237" s="117">
        <v>0</v>
      </c>
      <c r="CA237" s="117">
        <v>0</v>
      </c>
      <c r="CB237" s="117">
        <v>0</v>
      </c>
      <c r="CC237" s="117">
        <v>0</v>
      </c>
      <c r="CD237" s="117">
        <v>0</v>
      </c>
      <c r="CE237" s="117">
        <v>0</v>
      </c>
      <c r="CF237" s="117">
        <v>0</v>
      </c>
      <c r="CG237" s="117">
        <v>0</v>
      </c>
      <c r="CH237" s="117">
        <v>0</v>
      </c>
      <c r="CI237" s="117">
        <v>0</v>
      </c>
      <c r="CJ237" s="117">
        <v>0</v>
      </c>
      <c r="CK237" s="117">
        <v>0</v>
      </c>
      <c r="CL237" s="117">
        <v>0</v>
      </c>
      <c r="CM237" s="117">
        <v>0</v>
      </c>
      <c r="CN237" s="117">
        <v>0</v>
      </c>
      <c r="CO237" s="117">
        <v>0</v>
      </c>
      <c r="CP237" s="117">
        <v>0</v>
      </c>
      <c r="CQ237" s="117">
        <v>0</v>
      </c>
      <c r="CR237" s="117">
        <v>0</v>
      </c>
      <c r="CS237" s="117">
        <v>0</v>
      </c>
      <c r="CT237" s="117">
        <v>0</v>
      </c>
      <c r="CU237" s="117">
        <v>0</v>
      </c>
      <c r="CV237" s="117">
        <v>0</v>
      </c>
      <c r="CW237" s="117">
        <v>0</v>
      </c>
      <c r="CX237" s="117">
        <v>0</v>
      </c>
      <c r="CY237" s="117">
        <v>0</v>
      </c>
      <c r="CZ237" s="117">
        <v>0</v>
      </c>
      <c r="DA237" s="117">
        <v>0</v>
      </c>
      <c r="DB237" s="117">
        <v>0</v>
      </c>
      <c r="DC237" s="117">
        <v>0</v>
      </c>
      <c r="DD237" s="117">
        <v>0</v>
      </c>
      <c r="DE237" s="117">
        <v>0</v>
      </c>
      <c r="DF237" s="117">
        <v>0</v>
      </c>
      <c r="DG237" s="117">
        <v>0</v>
      </c>
      <c r="DH237" s="117">
        <v>0</v>
      </c>
      <c r="DI237" s="117">
        <v>0</v>
      </c>
      <c r="DJ237" s="117">
        <v>0</v>
      </c>
      <c r="DK237" s="117">
        <v>0</v>
      </c>
      <c r="DL237" s="117">
        <v>0</v>
      </c>
      <c r="DM237" s="117">
        <v>0</v>
      </c>
      <c r="DN237" s="117">
        <v>0</v>
      </c>
      <c r="DO237" s="117">
        <v>0</v>
      </c>
      <c r="DP237" s="117">
        <v>0</v>
      </c>
      <c r="DQ237" s="117">
        <v>0</v>
      </c>
      <c r="DR237" s="117">
        <v>0</v>
      </c>
      <c r="DS237" s="117">
        <v>0</v>
      </c>
      <c r="DT237" s="117">
        <v>0</v>
      </c>
      <c r="DU237" s="117">
        <v>0</v>
      </c>
      <c r="DV237" s="117">
        <v>0</v>
      </c>
      <c r="DW237" s="117">
        <v>0</v>
      </c>
      <c r="DX237" s="117">
        <v>0</v>
      </c>
      <c r="DY237" s="117">
        <v>0</v>
      </c>
      <c r="DZ237" s="117">
        <v>0</v>
      </c>
      <c r="EA237" s="117">
        <v>0</v>
      </c>
      <c r="EB237" s="117">
        <v>0</v>
      </c>
    </row>
    <row r="238" spans="1:132" x14ac:dyDescent="0.35">
      <c r="A238" s="116" t="s">
        <v>158</v>
      </c>
      <c r="B238" s="128"/>
      <c r="C238" s="117">
        <v>483.48056731419712</v>
      </c>
      <c r="D238" s="117">
        <v>480.75826682256314</v>
      </c>
      <c r="E238" s="117">
        <v>477.76373628176577</v>
      </c>
      <c r="F238" s="117">
        <v>477.21927618343898</v>
      </c>
      <c r="G238" s="117">
        <v>469.86906485602719</v>
      </c>
      <c r="H238" s="117">
        <v>462.51885352861541</v>
      </c>
      <c r="I238" s="117">
        <v>456.52979244702067</v>
      </c>
      <c r="J238" s="117">
        <v>450.81296141458927</v>
      </c>
      <c r="K238" s="117">
        <v>442.37382989052389</v>
      </c>
      <c r="L238" s="117">
        <v>438.01814910390948</v>
      </c>
      <c r="M238" s="117">
        <v>439.37929934972647</v>
      </c>
      <c r="N238" s="117">
        <v>433.11800821896833</v>
      </c>
      <c r="O238" s="117">
        <v>429.30678753068071</v>
      </c>
      <c r="P238" s="117">
        <v>424.1344165965761</v>
      </c>
      <c r="Q238" s="117">
        <v>417.60089541665451</v>
      </c>
      <c r="R238" s="117">
        <v>415.42305502334739</v>
      </c>
      <c r="S238" s="117">
        <v>414.06190477753034</v>
      </c>
      <c r="T238" s="117">
        <v>412.97298458087675</v>
      </c>
      <c r="U238" s="117">
        <v>410.79514418756958</v>
      </c>
      <c r="V238" s="117">
        <v>407.80061364677215</v>
      </c>
      <c r="W238" s="117">
        <v>409.43399394175253</v>
      </c>
      <c r="X238" s="117">
        <v>409.43399394175253</v>
      </c>
      <c r="Y238" s="117">
        <v>407.25615354844535</v>
      </c>
      <c r="Z238" s="117">
        <v>409.70622399091599</v>
      </c>
      <c r="AA238" s="117">
        <v>414.3341348266938</v>
      </c>
      <c r="AB238" s="117">
        <v>413.51744467920355</v>
      </c>
      <c r="AC238" s="117">
        <v>414.87859492502054</v>
      </c>
      <c r="AD238" s="117">
        <v>417.32866536749111</v>
      </c>
      <c r="AE238" s="117">
        <v>419.23427571163495</v>
      </c>
      <c r="AF238" s="117">
        <v>419.23427571163495</v>
      </c>
      <c r="AG238" s="117">
        <v>419.23427571163495</v>
      </c>
      <c r="AH238" s="117">
        <v>420.32319590828854</v>
      </c>
      <c r="AI238" s="117">
        <v>421.13988605577873</v>
      </c>
      <c r="AJ238" s="117">
        <v>547.56870390330005</v>
      </c>
      <c r="AK238" s="117">
        <v>550.74608516386081</v>
      </c>
      <c r="AL238" s="117">
        <v>556.04172059812868</v>
      </c>
      <c r="AM238" s="117">
        <v>560.63127130782755</v>
      </c>
      <c r="AN238" s="117">
        <v>565.22082201752642</v>
      </c>
      <c r="AO238" s="117">
        <v>569.45733036494062</v>
      </c>
      <c r="AP238" s="117">
        <v>572.63471162550138</v>
      </c>
      <c r="AQ238" s="117">
        <v>576.51817761063114</v>
      </c>
      <c r="AR238" s="117">
        <v>584.99119430545989</v>
      </c>
      <c r="AS238" s="117">
        <v>589.9337873774432</v>
      </c>
      <c r="AT238" s="117">
        <v>595.22942281171106</v>
      </c>
      <c r="AU238" s="117">
        <v>601.93722769511703</v>
      </c>
      <c r="AV238" s="117">
        <v>613.58762565050642</v>
      </c>
      <c r="AW238" s="117">
        <v>622.06064234533505</v>
      </c>
      <c r="AX238" s="117">
        <v>639.35971809727675</v>
      </c>
      <c r="AY238" s="117">
        <v>657.01183621150312</v>
      </c>
      <c r="AZ238" s="117">
        <v>666.19093763090086</v>
      </c>
      <c r="BA238" s="117">
        <v>669.72136125374618</v>
      </c>
      <c r="BB238" s="117">
        <v>672.19265778973784</v>
      </c>
      <c r="BC238" s="117">
        <v>668.66223416689252</v>
      </c>
      <c r="BD238" s="117">
        <v>666.19093763090086</v>
      </c>
      <c r="BE238" s="117">
        <v>664.77876818176276</v>
      </c>
      <c r="BF238" s="117">
        <v>669.01527652917707</v>
      </c>
      <c r="BG238" s="117">
        <v>670.78048834059973</v>
      </c>
      <c r="BH238" s="117">
        <v>667.95614944232352</v>
      </c>
      <c r="BI238" s="117">
        <v>672.19265778973784</v>
      </c>
      <c r="BJ238" s="117">
        <v>672.19265778973784</v>
      </c>
      <c r="BK238" s="117">
        <v>666.19093763090086</v>
      </c>
      <c r="BL238" s="117">
        <v>659.83617510977945</v>
      </c>
      <c r="BM238" s="117">
        <v>654.89358203779602</v>
      </c>
      <c r="BN238" s="117">
        <v>648.18577715438994</v>
      </c>
      <c r="BO238" s="117">
        <v>645.00839589382929</v>
      </c>
      <c r="BP238" s="117">
        <v>640.41884518413053</v>
      </c>
      <c r="BQ238" s="117">
        <v>631.59278612701735</v>
      </c>
      <c r="BR238" s="117">
        <v>628.06236250417203</v>
      </c>
      <c r="BS238" s="117">
        <v>623.1197694321886</v>
      </c>
      <c r="BT238" s="117">
        <v>616.41196454878263</v>
      </c>
      <c r="BU238" s="117">
        <v>611.82241383908377</v>
      </c>
      <c r="BV238" s="117">
        <v>608.99807494080756</v>
      </c>
      <c r="BW238" s="117">
        <v>607.93894785395401</v>
      </c>
      <c r="BX238" s="117">
        <v>609.70415966537666</v>
      </c>
      <c r="BY238" s="117">
        <v>615.35283746192908</v>
      </c>
      <c r="BZ238" s="117">
        <v>621.35455762076606</v>
      </c>
      <c r="CA238" s="117">
        <v>622.76672706990416</v>
      </c>
      <c r="CB238" s="117">
        <v>623.82585415675771</v>
      </c>
      <c r="CC238" s="117">
        <v>628.41540486645658</v>
      </c>
      <c r="CD238" s="117">
        <v>630.18061667787913</v>
      </c>
      <c r="CE238" s="117">
        <v>630.18061667787913</v>
      </c>
      <c r="CF238" s="117">
        <v>634.41712502529356</v>
      </c>
      <c r="CG238" s="117">
        <v>637.59450628585421</v>
      </c>
      <c r="CH238" s="117">
        <v>640.77188754641497</v>
      </c>
      <c r="CI238" s="117">
        <v>644.30231116926018</v>
      </c>
      <c r="CJ238" s="117">
        <v>475.53193543815973</v>
      </c>
      <c r="CK238" s="117">
        <v>478.63660531044371</v>
      </c>
      <c r="CL238" s="117">
        <v>479.93021775722866</v>
      </c>
      <c r="CM238" s="117">
        <v>481.74127518272769</v>
      </c>
      <c r="CN238" s="117">
        <v>481.99999767208465</v>
      </c>
      <c r="CO238" s="117">
        <v>483.55233260822666</v>
      </c>
      <c r="CP238" s="117">
        <v>485.10466754436862</v>
      </c>
      <c r="CQ238" s="117">
        <v>488.2093374166526</v>
      </c>
      <c r="CR238" s="117">
        <v>492.0901747570075</v>
      </c>
      <c r="CS238" s="117">
        <v>494.41867716122044</v>
      </c>
      <c r="CT238" s="117">
        <v>495.45356711864849</v>
      </c>
      <c r="CU238" s="117">
        <v>497.78206952286149</v>
      </c>
      <c r="CV238" s="117">
        <v>501.14546188450242</v>
      </c>
      <c r="CW238" s="117">
        <v>505.80246669292831</v>
      </c>
      <c r="CX238" s="117">
        <v>511.49436145878229</v>
      </c>
      <c r="CY238" s="117">
        <v>517.70370120335008</v>
      </c>
      <c r="CZ238" s="117">
        <v>521.84326103306216</v>
      </c>
      <c r="DA238" s="117">
        <v>525.20665339470304</v>
      </c>
      <c r="DB238" s="117">
        <v>523.91304094791803</v>
      </c>
      <c r="DC238" s="117">
        <v>524.1717634372751</v>
      </c>
      <c r="DD238" s="117">
        <v>527.01771082020207</v>
      </c>
      <c r="DE238" s="117">
        <v>525.46537588405999</v>
      </c>
      <c r="DF238" s="117">
        <v>520.03220360756313</v>
      </c>
      <c r="DG238" s="117">
        <v>518.47986867142117</v>
      </c>
      <c r="DH238" s="117">
        <v>518.47986867142117</v>
      </c>
      <c r="DI238" s="117">
        <v>515.63392128849421</v>
      </c>
      <c r="DJ238" s="117">
        <v>514.59903133106627</v>
      </c>
      <c r="DK238" s="117">
        <v>514.59903133106627</v>
      </c>
      <c r="DL238" s="117">
        <v>518.73859116077813</v>
      </c>
      <c r="DM238" s="117">
        <v>517.96242369270715</v>
      </c>
      <c r="DN238" s="117">
        <v>515.89264377785128</v>
      </c>
      <c r="DO238" s="117">
        <v>517.70370120335008</v>
      </c>
      <c r="DP238" s="117">
        <v>519.77348111820618</v>
      </c>
      <c r="DQ238" s="117">
        <v>531.415993139271</v>
      </c>
      <c r="DR238" s="117">
        <v>539.17766781998091</v>
      </c>
      <c r="DS238" s="117">
        <v>539.69511279869482</v>
      </c>
      <c r="DT238" s="117">
        <v>540.98872524547983</v>
      </c>
      <c r="DU238" s="117">
        <v>541.2474477348369</v>
      </c>
      <c r="DV238" s="117">
        <v>543.83467262840679</v>
      </c>
      <c r="DW238" s="117">
        <v>544.35211760712082</v>
      </c>
      <c r="DX238" s="117">
        <v>540.73000275612287</v>
      </c>
      <c r="DY238" s="117">
        <v>538.91894533062384</v>
      </c>
      <c r="DZ238" s="117">
        <v>537.62533288383884</v>
      </c>
      <c r="EA238" s="117">
        <v>534.77938550091199</v>
      </c>
      <c r="EB238" s="117">
        <v>530.89854816055697</v>
      </c>
    </row>
    <row r="239" spans="1:132" x14ac:dyDescent="0.35">
      <c r="A239" s="116" t="s">
        <v>159</v>
      </c>
      <c r="B239" s="128"/>
      <c r="C239" s="117">
        <v>2624.6087939913559</v>
      </c>
      <c r="D239" s="117">
        <v>2609.8305913224854</v>
      </c>
      <c r="E239" s="117">
        <v>2593.574568386729</v>
      </c>
      <c r="F239" s="117">
        <v>2590.618927852955</v>
      </c>
      <c r="G239" s="117">
        <v>2550.7177806470049</v>
      </c>
      <c r="H239" s="117">
        <v>2510.8166334410553</v>
      </c>
      <c r="I239" s="117">
        <v>2478.3045875695407</v>
      </c>
      <c r="J239" s="117">
        <v>2447.2703619649128</v>
      </c>
      <c r="K239" s="117">
        <v>2401.4579336914153</v>
      </c>
      <c r="L239" s="117">
        <v>2377.8128094212229</v>
      </c>
      <c r="M239" s="117">
        <v>2385.201910755658</v>
      </c>
      <c r="N239" s="117">
        <v>2351.2120446172562</v>
      </c>
      <c r="O239" s="117">
        <v>2330.5225608808382</v>
      </c>
      <c r="P239" s="117">
        <v>2302.4439758099847</v>
      </c>
      <c r="Q239" s="117">
        <v>2266.9762894046958</v>
      </c>
      <c r="R239" s="117">
        <v>2255.1537272695996</v>
      </c>
      <c r="S239" s="117">
        <v>2247.7646259351645</v>
      </c>
      <c r="T239" s="117">
        <v>2241.8533448676171</v>
      </c>
      <c r="U239" s="117">
        <v>2230.0307827325205</v>
      </c>
      <c r="V239" s="117">
        <v>2213.7747597967632</v>
      </c>
      <c r="W239" s="117">
        <v>2222.6416813980854</v>
      </c>
      <c r="X239" s="117">
        <v>2222.6416813980854</v>
      </c>
      <c r="Y239" s="117">
        <v>2210.8191192629893</v>
      </c>
      <c r="Z239" s="117">
        <v>2224.1195016649722</v>
      </c>
      <c r="AA239" s="117">
        <v>2249.2424462020517</v>
      </c>
      <c r="AB239" s="117">
        <v>2244.8089854013911</v>
      </c>
      <c r="AC239" s="117">
        <v>2252.1980867358257</v>
      </c>
      <c r="AD239" s="117">
        <v>2265.498469137809</v>
      </c>
      <c r="AE239" s="117">
        <v>2275.8432110060185</v>
      </c>
      <c r="AF239" s="117">
        <v>2275.8432110060185</v>
      </c>
      <c r="AG239" s="117">
        <v>2275.8432110060185</v>
      </c>
      <c r="AH239" s="117">
        <v>2281.7544920735663</v>
      </c>
      <c r="AI239" s="117">
        <v>2286.1879528742274</v>
      </c>
      <c r="AJ239" s="117">
        <v>2972.5158211893431</v>
      </c>
      <c r="AK239" s="117">
        <v>2989.7644623181013</v>
      </c>
      <c r="AL239" s="117">
        <v>3018.5121975326983</v>
      </c>
      <c r="AM239" s="117">
        <v>3043.4269013853495</v>
      </c>
      <c r="AN239" s="117">
        <v>3068.3416052380007</v>
      </c>
      <c r="AO239" s="117">
        <v>3091.3397934096779</v>
      </c>
      <c r="AP239" s="117">
        <v>3108.5884345384361</v>
      </c>
      <c r="AQ239" s="117">
        <v>3129.6701070291406</v>
      </c>
      <c r="AR239" s="117">
        <v>3175.6664833724958</v>
      </c>
      <c r="AS239" s="117">
        <v>3202.4977029061201</v>
      </c>
      <c r="AT239" s="117">
        <v>3231.2454381207172</v>
      </c>
      <c r="AU239" s="117">
        <v>3267.6592360592067</v>
      </c>
      <c r="AV239" s="117">
        <v>3330.9042535313201</v>
      </c>
      <c r="AW239" s="117">
        <v>3376.9006298746758</v>
      </c>
      <c r="AX239" s="117">
        <v>3470.8098982423598</v>
      </c>
      <c r="AY239" s="117">
        <v>3566.6356822910166</v>
      </c>
      <c r="AZ239" s="117">
        <v>3616.465089996319</v>
      </c>
      <c r="BA239" s="117">
        <v>3635.6302468060503</v>
      </c>
      <c r="BB239" s="117">
        <v>3649.0458565728622</v>
      </c>
      <c r="BC239" s="117">
        <v>3629.8806997631305</v>
      </c>
      <c r="BD239" s="117">
        <v>3616.465089996319</v>
      </c>
      <c r="BE239" s="117">
        <v>3608.799027272426</v>
      </c>
      <c r="BF239" s="117">
        <v>3631.7972154441036</v>
      </c>
      <c r="BG239" s="117">
        <v>3641.3797938489697</v>
      </c>
      <c r="BH239" s="117">
        <v>3626.0476684011846</v>
      </c>
      <c r="BI239" s="117">
        <v>3649.0458565728622</v>
      </c>
      <c r="BJ239" s="117">
        <v>3649.0458565728622</v>
      </c>
      <c r="BK239" s="117">
        <v>3616.465089996319</v>
      </c>
      <c r="BL239" s="117">
        <v>3581.9678077388025</v>
      </c>
      <c r="BM239" s="117">
        <v>3555.1365882051782</v>
      </c>
      <c r="BN239" s="117">
        <v>3518.7227902666887</v>
      </c>
      <c r="BO239" s="117">
        <v>3501.4741491379305</v>
      </c>
      <c r="BP239" s="117">
        <v>3476.5594452852793</v>
      </c>
      <c r="BQ239" s="117">
        <v>3428.6465532609509</v>
      </c>
      <c r="BR239" s="117">
        <v>3409.4813964512196</v>
      </c>
      <c r="BS239" s="117">
        <v>3382.6501769175957</v>
      </c>
      <c r="BT239" s="117">
        <v>3346.2363789791057</v>
      </c>
      <c r="BU239" s="117">
        <v>3321.3216751264549</v>
      </c>
      <c r="BV239" s="117">
        <v>3305.9895496786698</v>
      </c>
      <c r="BW239" s="117">
        <v>3300.2400026357504</v>
      </c>
      <c r="BX239" s="117">
        <v>3309.8225810406161</v>
      </c>
      <c r="BY239" s="117">
        <v>3340.4868319361863</v>
      </c>
      <c r="BZ239" s="117">
        <v>3373.0675985127295</v>
      </c>
      <c r="CA239" s="117">
        <v>3380.7336612366225</v>
      </c>
      <c r="CB239" s="117">
        <v>3386.4832082795415</v>
      </c>
      <c r="CC239" s="117">
        <v>3411.3979121321922</v>
      </c>
      <c r="CD239" s="117">
        <v>3420.9804905370584</v>
      </c>
      <c r="CE239" s="117">
        <v>3420.9804905370584</v>
      </c>
      <c r="CF239" s="117">
        <v>3443.9786787087355</v>
      </c>
      <c r="CG239" s="117">
        <v>3461.2273198374942</v>
      </c>
      <c r="CH239" s="117">
        <v>3478.4759609662528</v>
      </c>
      <c r="CI239" s="117">
        <v>3497.6411177759837</v>
      </c>
      <c r="CJ239" s="117">
        <v>2581.4590780928665</v>
      </c>
      <c r="CK239" s="117">
        <v>2598.3130002566941</v>
      </c>
      <c r="CL239" s="117">
        <v>2605.3354678249557</v>
      </c>
      <c r="CM239" s="117">
        <v>2615.1669224205216</v>
      </c>
      <c r="CN239" s="117">
        <v>2616.5714159341733</v>
      </c>
      <c r="CO239" s="117">
        <v>2624.9983770160875</v>
      </c>
      <c r="CP239" s="117">
        <v>2633.4253380980008</v>
      </c>
      <c r="CQ239" s="117">
        <v>2650.2792602618283</v>
      </c>
      <c r="CR239" s="117">
        <v>2671.3466629666123</v>
      </c>
      <c r="CS239" s="117">
        <v>2683.9871045894824</v>
      </c>
      <c r="CT239" s="117">
        <v>2689.6050786440919</v>
      </c>
      <c r="CU239" s="117">
        <v>2702.2455202669621</v>
      </c>
      <c r="CV239" s="117">
        <v>2720.5039359444413</v>
      </c>
      <c r="CW239" s="117">
        <v>2745.7848191901821</v>
      </c>
      <c r="CX239" s="117">
        <v>2776.6836764905324</v>
      </c>
      <c r="CY239" s="117">
        <v>2810.3915208181866</v>
      </c>
      <c r="CZ239" s="117">
        <v>2832.8634170366226</v>
      </c>
      <c r="DA239" s="117">
        <v>2851.1218327141023</v>
      </c>
      <c r="DB239" s="117">
        <v>2844.0993651458407</v>
      </c>
      <c r="DC239" s="117">
        <v>2845.5038586594933</v>
      </c>
      <c r="DD239" s="117">
        <v>2860.9532873096682</v>
      </c>
      <c r="DE239" s="117">
        <v>2852.5263262277545</v>
      </c>
      <c r="DF239" s="117">
        <v>2823.0319624410572</v>
      </c>
      <c r="DG239" s="117">
        <v>2814.6050013591434</v>
      </c>
      <c r="DH239" s="117">
        <v>2814.6050013591434</v>
      </c>
      <c r="DI239" s="117">
        <v>2799.1555727089681</v>
      </c>
      <c r="DJ239" s="117">
        <v>2793.5375986543595</v>
      </c>
      <c r="DK239" s="117">
        <v>2793.5375986543595</v>
      </c>
      <c r="DL239" s="117">
        <v>2816.0094948727956</v>
      </c>
      <c r="DM239" s="117">
        <v>2811.7960143318392</v>
      </c>
      <c r="DN239" s="117">
        <v>2800.5600662226207</v>
      </c>
      <c r="DO239" s="117">
        <v>2810.3915208181866</v>
      </c>
      <c r="DP239" s="117">
        <v>2821.6274689274051</v>
      </c>
      <c r="DQ239" s="117">
        <v>2884.8296770417564</v>
      </c>
      <c r="DR239" s="117">
        <v>2926.9644824513243</v>
      </c>
      <c r="DS239" s="117">
        <v>2929.7734694786291</v>
      </c>
      <c r="DT239" s="117">
        <v>2936.7959370468907</v>
      </c>
      <c r="DU239" s="117">
        <v>2938.2004305605428</v>
      </c>
      <c r="DV239" s="117">
        <v>2952.2453656970656</v>
      </c>
      <c r="DW239" s="117">
        <v>2955.0543527243699</v>
      </c>
      <c r="DX239" s="117">
        <v>2935.3914435332385</v>
      </c>
      <c r="DY239" s="117">
        <v>2925.5599889376726</v>
      </c>
      <c r="DZ239" s="117">
        <v>2918.537521369411</v>
      </c>
      <c r="EA239" s="117">
        <v>2903.0880927192361</v>
      </c>
      <c r="EB239" s="117">
        <v>2882.0206900144526</v>
      </c>
    </row>
    <row r="240" spans="1:132" x14ac:dyDescent="0.35">
      <c r="A240" s="116" t="s">
        <v>160</v>
      </c>
      <c r="B240" s="128"/>
      <c r="C240" s="117">
        <v>1680.6705435207807</v>
      </c>
      <c r="D240" s="117">
        <v>1671.2073084784338</v>
      </c>
      <c r="E240" s="117">
        <v>1660.7977499318526</v>
      </c>
      <c r="F240" s="117">
        <v>1658.9051029233833</v>
      </c>
      <c r="G240" s="117">
        <v>1633.354368309047</v>
      </c>
      <c r="H240" s="117">
        <v>1607.8036336947107</v>
      </c>
      <c r="I240" s="117">
        <v>1586.984516601548</v>
      </c>
      <c r="J240" s="117">
        <v>1567.1117230126197</v>
      </c>
      <c r="K240" s="117">
        <v>1537.7756943813447</v>
      </c>
      <c r="L240" s="117">
        <v>1522.63451831359</v>
      </c>
      <c r="M240" s="117">
        <v>1527.3661358347636</v>
      </c>
      <c r="N240" s="117">
        <v>1505.6006952373659</v>
      </c>
      <c r="O240" s="117">
        <v>1492.3521661780806</v>
      </c>
      <c r="P240" s="117">
        <v>1474.3720195976216</v>
      </c>
      <c r="Q240" s="117">
        <v>1451.6602554959895</v>
      </c>
      <c r="R240" s="117">
        <v>1444.0896674621124</v>
      </c>
      <c r="S240" s="117">
        <v>1439.3580499409386</v>
      </c>
      <c r="T240" s="117">
        <v>1435.5727559240001</v>
      </c>
      <c r="U240" s="117">
        <v>1428.0021678901228</v>
      </c>
      <c r="V240" s="117">
        <v>1417.5926093435414</v>
      </c>
      <c r="W240" s="117">
        <v>1423.2705503689494</v>
      </c>
      <c r="X240" s="117">
        <v>1423.2705503689494</v>
      </c>
      <c r="Y240" s="117">
        <v>1415.6999623350719</v>
      </c>
      <c r="Z240" s="117">
        <v>1424.2168738731841</v>
      </c>
      <c r="AA240" s="117">
        <v>1440.3043734451735</v>
      </c>
      <c r="AB240" s="117">
        <v>1437.4654029324695</v>
      </c>
      <c r="AC240" s="117">
        <v>1442.1970204536428</v>
      </c>
      <c r="AD240" s="117">
        <v>1450.7139319917551</v>
      </c>
      <c r="AE240" s="117">
        <v>1457.3381965213975</v>
      </c>
      <c r="AF240" s="117">
        <v>1457.3381965213975</v>
      </c>
      <c r="AG240" s="117">
        <v>1457.3381965213975</v>
      </c>
      <c r="AH240" s="117">
        <v>1461.1234905383362</v>
      </c>
      <c r="AI240" s="117">
        <v>1463.9624610510402</v>
      </c>
      <c r="AJ240" s="117">
        <v>1903.4531135686145</v>
      </c>
      <c r="AK240" s="117">
        <v>1914.4982960458019</v>
      </c>
      <c r="AL240" s="117">
        <v>1932.9069335077806</v>
      </c>
      <c r="AM240" s="117">
        <v>1948.8610859748292</v>
      </c>
      <c r="AN240" s="117">
        <v>1964.8152384418775</v>
      </c>
      <c r="AO240" s="117">
        <v>1979.5421484114604</v>
      </c>
      <c r="AP240" s="117">
        <v>1990.5873308886478</v>
      </c>
      <c r="AQ240" s="117">
        <v>2004.0869983607656</v>
      </c>
      <c r="AR240" s="117">
        <v>2033.5408182999315</v>
      </c>
      <c r="AS240" s="117">
        <v>2050.7222132644451</v>
      </c>
      <c r="AT240" s="117">
        <v>2069.1308507264239</v>
      </c>
      <c r="AU240" s="117">
        <v>2092.448458178264</v>
      </c>
      <c r="AV240" s="117">
        <v>2132.9474605946175</v>
      </c>
      <c r="AW240" s="117">
        <v>2162.4012805337834</v>
      </c>
      <c r="AX240" s="117">
        <v>2222.5361629095814</v>
      </c>
      <c r="AY240" s="117">
        <v>2283.8982877828444</v>
      </c>
      <c r="AZ240" s="117">
        <v>2315.8065927169409</v>
      </c>
      <c r="BA240" s="117">
        <v>2328.0790176915934</v>
      </c>
      <c r="BB240" s="117">
        <v>2336.6697151738504</v>
      </c>
      <c r="BC240" s="117">
        <v>2324.3972901991974</v>
      </c>
      <c r="BD240" s="117">
        <v>2315.8065927169409</v>
      </c>
      <c r="BE240" s="117">
        <v>2310.89762272708</v>
      </c>
      <c r="BF240" s="117">
        <v>2325.6245326966628</v>
      </c>
      <c r="BG240" s="117">
        <v>2331.7607451839895</v>
      </c>
      <c r="BH240" s="117">
        <v>2321.9428052042672</v>
      </c>
      <c r="BI240" s="117">
        <v>2336.6697151738504</v>
      </c>
      <c r="BJ240" s="117">
        <v>2336.6697151738504</v>
      </c>
      <c r="BK240" s="117">
        <v>2315.8065927169409</v>
      </c>
      <c r="BL240" s="117">
        <v>2293.7162277625662</v>
      </c>
      <c r="BM240" s="117">
        <v>2276.5348327980528</v>
      </c>
      <c r="BN240" s="117">
        <v>2253.2172253462127</v>
      </c>
      <c r="BO240" s="117">
        <v>2242.1720428690255</v>
      </c>
      <c r="BP240" s="117">
        <v>2226.217890401977</v>
      </c>
      <c r="BQ240" s="117">
        <v>2195.5368279653458</v>
      </c>
      <c r="BR240" s="117">
        <v>2183.2644029906928</v>
      </c>
      <c r="BS240" s="117">
        <v>2166.0830080261794</v>
      </c>
      <c r="BT240" s="117">
        <v>2142.7654005743398</v>
      </c>
      <c r="BU240" s="117">
        <v>2126.8112481072912</v>
      </c>
      <c r="BV240" s="117">
        <v>2116.9933081275694</v>
      </c>
      <c r="BW240" s="117">
        <v>2113.3115806351734</v>
      </c>
      <c r="BX240" s="117">
        <v>2119.4477931224997</v>
      </c>
      <c r="BY240" s="117">
        <v>2139.0836730819437</v>
      </c>
      <c r="BZ240" s="117">
        <v>2159.9467955388532</v>
      </c>
      <c r="CA240" s="117">
        <v>2164.8557655287141</v>
      </c>
      <c r="CB240" s="117">
        <v>2168.5374930211101</v>
      </c>
      <c r="CC240" s="117">
        <v>2184.4916454881582</v>
      </c>
      <c r="CD240" s="117">
        <v>2190.6278579754849</v>
      </c>
      <c r="CE240" s="117">
        <v>2190.6278579754849</v>
      </c>
      <c r="CF240" s="117">
        <v>2205.3547679450676</v>
      </c>
      <c r="CG240" s="117">
        <v>2216.3999504222552</v>
      </c>
      <c r="CH240" s="117">
        <v>2227.4451328994428</v>
      </c>
      <c r="CI240" s="117">
        <v>2239.7175578740944</v>
      </c>
      <c r="CJ240" s="117">
        <v>1653.0395850945552</v>
      </c>
      <c r="CK240" s="117">
        <v>1663.8320089363042</v>
      </c>
      <c r="CL240" s="117">
        <v>1668.3288522036996</v>
      </c>
      <c r="CM240" s="117">
        <v>1674.6244327780532</v>
      </c>
      <c r="CN240" s="117">
        <v>1675.5238014315321</v>
      </c>
      <c r="CO240" s="117">
        <v>1680.9200133524068</v>
      </c>
      <c r="CP240" s="117">
        <v>1686.3162252732811</v>
      </c>
      <c r="CQ240" s="117">
        <v>1697.1086491150304</v>
      </c>
      <c r="CR240" s="117">
        <v>1710.5991789172167</v>
      </c>
      <c r="CS240" s="117">
        <v>1718.6934967985285</v>
      </c>
      <c r="CT240" s="117">
        <v>1722.2909714124448</v>
      </c>
      <c r="CU240" s="117">
        <v>1730.3852892937566</v>
      </c>
      <c r="CV240" s="117">
        <v>1742.0770817889843</v>
      </c>
      <c r="CW240" s="117">
        <v>1758.2657175516078</v>
      </c>
      <c r="CX240" s="117">
        <v>1778.0518279281478</v>
      </c>
      <c r="CY240" s="117">
        <v>1799.6366756116458</v>
      </c>
      <c r="CZ240" s="117">
        <v>1814.026574067311</v>
      </c>
      <c r="DA240" s="117">
        <v>1825.7183665625394</v>
      </c>
      <c r="DB240" s="117">
        <v>1821.2215232951437</v>
      </c>
      <c r="DC240" s="117">
        <v>1822.1208919486228</v>
      </c>
      <c r="DD240" s="117">
        <v>1832.013947136893</v>
      </c>
      <c r="DE240" s="117">
        <v>1826.6177352160182</v>
      </c>
      <c r="DF240" s="117">
        <v>1807.7309934929579</v>
      </c>
      <c r="DG240" s="117">
        <v>1802.3347815720833</v>
      </c>
      <c r="DH240" s="117">
        <v>1802.3347815720833</v>
      </c>
      <c r="DI240" s="117">
        <v>1792.4417263838131</v>
      </c>
      <c r="DJ240" s="117">
        <v>1788.8442517698966</v>
      </c>
      <c r="DK240" s="117">
        <v>1788.8442517698966</v>
      </c>
      <c r="DL240" s="117">
        <v>1803.2341502255622</v>
      </c>
      <c r="DM240" s="117">
        <v>1800.5360442651252</v>
      </c>
      <c r="DN240" s="117">
        <v>1793.3410950372925</v>
      </c>
      <c r="DO240" s="117">
        <v>1799.6366756116458</v>
      </c>
      <c r="DP240" s="117">
        <v>1806.8316248394785</v>
      </c>
      <c r="DQ240" s="117">
        <v>1847.3032142460372</v>
      </c>
      <c r="DR240" s="117">
        <v>1874.2842738504098</v>
      </c>
      <c r="DS240" s="117">
        <v>1876.083011157368</v>
      </c>
      <c r="DT240" s="117">
        <v>1880.5798544247634</v>
      </c>
      <c r="DU240" s="117">
        <v>1881.4792230782425</v>
      </c>
      <c r="DV240" s="117">
        <v>1890.4729096130329</v>
      </c>
      <c r="DW240" s="117">
        <v>1892.2716469199913</v>
      </c>
      <c r="DX240" s="117">
        <v>1879.6804857712841</v>
      </c>
      <c r="DY240" s="117">
        <v>1873.3849051969305</v>
      </c>
      <c r="DZ240" s="117">
        <v>1868.8880619295353</v>
      </c>
      <c r="EA240" s="117">
        <v>1858.9950067412653</v>
      </c>
      <c r="EB240" s="117">
        <v>1845.504476939079</v>
      </c>
    </row>
    <row r="241" spans="1:132" x14ac:dyDescent="0.35">
      <c r="A241" s="116" t="s">
        <v>161</v>
      </c>
      <c r="B241" s="128"/>
      <c r="C241" s="117">
        <v>1680.6705435207807</v>
      </c>
      <c r="D241" s="117">
        <v>1671.2073084784338</v>
      </c>
      <c r="E241" s="117">
        <v>1660.7977499318526</v>
      </c>
      <c r="F241" s="117">
        <v>1658.9051029233833</v>
      </c>
      <c r="G241" s="117">
        <v>1633.354368309047</v>
      </c>
      <c r="H241" s="117">
        <v>1607.8036336947107</v>
      </c>
      <c r="I241" s="117">
        <v>1586.984516601548</v>
      </c>
      <c r="J241" s="117">
        <v>1567.1117230126197</v>
      </c>
      <c r="K241" s="117">
        <v>1537.7756943813447</v>
      </c>
      <c r="L241" s="117">
        <v>1522.63451831359</v>
      </c>
      <c r="M241" s="117">
        <v>1527.3661358347636</v>
      </c>
      <c r="N241" s="117">
        <v>1505.6006952373659</v>
      </c>
      <c r="O241" s="117">
        <v>1492.3521661780806</v>
      </c>
      <c r="P241" s="117">
        <v>1474.3720195976216</v>
      </c>
      <c r="Q241" s="117">
        <v>1451.6602554959895</v>
      </c>
      <c r="R241" s="117">
        <v>1444.0896674621124</v>
      </c>
      <c r="S241" s="117">
        <v>1439.3580499409386</v>
      </c>
      <c r="T241" s="117">
        <v>1435.5727559240001</v>
      </c>
      <c r="U241" s="117">
        <v>1428.0021678901228</v>
      </c>
      <c r="V241" s="117">
        <v>1417.5926093435414</v>
      </c>
      <c r="W241" s="117">
        <v>1423.2705503689494</v>
      </c>
      <c r="X241" s="117">
        <v>1423.2705503689494</v>
      </c>
      <c r="Y241" s="117">
        <v>1415.6999623350719</v>
      </c>
      <c r="Z241" s="117">
        <v>1424.2168738731841</v>
      </c>
      <c r="AA241" s="117">
        <v>1440.3043734451735</v>
      </c>
      <c r="AB241" s="117">
        <v>1437.4654029324695</v>
      </c>
      <c r="AC241" s="117">
        <v>1442.1970204536428</v>
      </c>
      <c r="AD241" s="117">
        <v>1450.7139319917551</v>
      </c>
      <c r="AE241" s="117">
        <v>1457.3381965213975</v>
      </c>
      <c r="AF241" s="117">
        <v>1457.3381965213975</v>
      </c>
      <c r="AG241" s="117">
        <v>1457.3381965213975</v>
      </c>
      <c r="AH241" s="117">
        <v>1461.1234905383362</v>
      </c>
      <c r="AI241" s="117">
        <v>1463.9624610510402</v>
      </c>
      <c r="AJ241" s="117">
        <v>1903.4531135686145</v>
      </c>
      <c r="AK241" s="117">
        <v>1914.4982960458019</v>
      </c>
      <c r="AL241" s="117">
        <v>1932.9069335077806</v>
      </c>
      <c r="AM241" s="117">
        <v>1948.8610859748292</v>
      </c>
      <c r="AN241" s="117">
        <v>1964.8152384418775</v>
      </c>
      <c r="AO241" s="117">
        <v>1979.5421484114604</v>
      </c>
      <c r="AP241" s="117">
        <v>1990.5873308886478</v>
      </c>
      <c r="AQ241" s="117">
        <v>2004.0869983607656</v>
      </c>
      <c r="AR241" s="117">
        <v>2033.5408182999315</v>
      </c>
      <c r="AS241" s="117">
        <v>2050.7222132644451</v>
      </c>
      <c r="AT241" s="117">
        <v>2069.1308507264239</v>
      </c>
      <c r="AU241" s="117">
        <v>2092.448458178264</v>
      </c>
      <c r="AV241" s="117">
        <v>2132.9474605946175</v>
      </c>
      <c r="AW241" s="117">
        <v>2162.4012805337834</v>
      </c>
      <c r="AX241" s="117">
        <v>2222.5361629095814</v>
      </c>
      <c r="AY241" s="117">
        <v>2283.8982877828444</v>
      </c>
      <c r="AZ241" s="117">
        <v>2315.8065927169409</v>
      </c>
      <c r="BA241" s="117">
        <v>2328.0790176915934</v>
      </c>
      <c r="BB241" s="117">
        <v>2336.6697151738504</v>
      </c>
      <c r="BC241" s="117">
        <v>2324.3972901991974</v>
      </c>
      <c r="BD241" s="117">
        <v>2315.8065927169409</v>
      </c>
      <c r="BE241" s="117">
        <v>2310.89762272708</v>
      </c>
      <c r="BF241" s="117">
        <v>2325.6245326966628</v>
      </c>
      <c r="BG241" s="117">
        <v>2331.7607451839895</v>
      </c>
      <c r="BH241" s="117">
        <v>2321.9428052042672</v>
      </c>
      <c r="BI241" s="117">
        <v>2336.6697151738504</v>
      </c>
      <c r="BJ241" s="117">
        <v>2336.6697151738504</v>
      </c>
      <c r="BK241" s="117">
        <v>2315.8065927169409</v>
      </c>
      <c r="BL241" s="117">
        <v>2293.7162277625662</v>
      </c>
      <c r="BM241" s="117">
        <v>2276.5348327980528</v>
      </c>
      <c r="BN241" s="117">
        <v>2253.2172253462127</v>
      </c>
      <c r="BO241" s="117">
        <v>2242.1720428690255</v>
      </c>
      <c r="BP241" s="117">
        <v>2226.217890401977</v>
      </c>
      <c r="BQ241" s="117">
        <v>2195.5368279653458</v>
      </c>
      <c r="BR241" s="117">
        <v>2183.2644029906928</v>
      </c>
      <c r="BS241" s="117">
        <v>2166.0830080261794</v>
      </c>
      <c r="BT241" s="117">
        <v>2142.7654005743398</v>
      </c>
      <c r="BU241" s="117">
        <v>2126.8112481072912</v>
      </c>
      <c r="BV241" s="117">
        <v>2116.9933081275694</v>
      </c>
      <c r="BW241" s="117">
        <v>2113.3115806351734</v>
      </c>
      <c r="BX241" s="117">
        <v>2119.4477931224997</v>
      </c>
      <c r="BY241" s="117">
        <v>2139.0836730819437</v>
      </c>
      <c r="BZ241" s="117">
        <v>2159.9467955388532</v>
      </c>
      <c r="CA241" s="117">
        <v>2164.8557655287141</v>
      </c>
      <c r="CB241" s="117">
        <v>2168.5374930211101</v>
      </c>
      <c r="CC241" s="117">
        <v>2184.4916454881582</v>
      </c>
      <c r="CD241" s="117">
        <v>2190.6278579754849</v>
      </c>
      <c r="CE241" s="117">
        <v>2190.6278579754849</v>
      </c>
      <c r="CF241" s="117">
        <v>2205.3547679450676</v>
      </c>
      <c r="CG241" s="117">
        <v>2216.3999504222552</v>
      </c>
      <c r="CH241" s="117">
        <v>2227.4451328994428</v>
      </c>
      <c r="CI241" s="117">
        <v>2239.7175578740944</v>
      </c>
      <c r="CJ241" s="117">
        <v>1653.0395850945552</v>
      </c>
      <c r="CK241" s="117">
        <v>1663.8320089363042</v>
      </c>
      <c r="CL241" s="117">
        <v>1668.3288522036996</v>
      </c>
      <c r="CM241" s="117">
        <v>1674.6244327780532</v>
      </c>
      <c r="CN241" s="117">
        <v>1675.5238014315321</v>
      </c>
      <c r="CO241" s="117">
        <v>1680.9200133524068</v>
      </c>
      <c r="CP241" s="117">
        <v>1686.3162252732811</v>
      </c>
      <c r="CQ241" s="117">
        <v>1697.1086491150304</v>
      </c>
      <c r="CR241" s="117">
        <v>1710.5991789172167</v>
      </c>
      <c r="CS241" s="117">
        <v>1718.6934967985285</v>
      </c>
      <c r="CT241" s="117">
        <v>1722.2909714124448</v>
      </c>
      <c r="CU241" s="117">
        <v>1730.3852892937566</v>
      </c>
      <c r="CV241" s="117">
        <v>1742.0770817889843</v>
      </c>
      <c r="CW241" s="117">
        <v>1758.2657175516078</v>
      </c>
      <c r="CX241" s="117">
        <v>1778.0518279281478</v>
      </c>
      <c r="CY241" s="117">
        <v>1799.6366756116458</v>
      </c>
      <c r="CZ241" s="117">
        <v>1814.026574067311</v>
      </c>
      <c r="DA241" s="117">
        <v>1825.7183665625394</v>
      </c>
      <c r="DB241" s="117">
        <v>1821.2215232951437</v>
      </c>
      <c r="DC241" s="117">
        <v>1822.1208919486228</v>
      </c>
      <c r="DD241" s="117">
        <v>1832.013947136893</v>
      </c>
      <c r="DE241" s="117">
        <v>1826.6177352160182</v>
      </c>
      <c r="DF241" s="117">
        <v>1807.7309934929579</v>
      </c>
      <c r="DG241" s="117">
        <v>1802.3347815720833</v>
      </c>
      <c r="DH241" s="117">
        <v>1802.3347815720833</v>
      </c>
      <c r="DI241" s="117">
        <v>1792.4417263838131</v>
      </c>
      <c r="DJ241" s="117">
        <v>1788.8442517698966</v>
      </c>
      <c r="DK241" s="117">
        <v>1788.8442517698966</v>
      </c>
      <c r="DL241" s="117">
        <v>1803.2341502255622</v>
      </c>
      <c r="DM241" s="117">
        <v>1800.5360442651252</v>
      </c>
      <c r="DN241" s="117">
        <v>1793.3410950372925</v>
      </c>
      <c r="DO241" s="117">
        <v>1799.6366756116458</v>
      </c>
      <c r="DP241" s="117">
        <v>1806.8316248394785</v>
      </c>
      <c r="DQ241" s="117">
        <v>1847.3032142460372</v>
      </c>
      <c r="DR241" s="117">
        <v>1874.2842738504098</v>
      </c>
      <c r="DS241" s="117">
        <v>1876.083011157368</v>
      </c>
      <c r="DT241" s="117">
        <v>1880.5798544247634</v>
      </c>
      <c r="DU241" s="117">
        <v>1881.4792230782425</v>
      </c>
      <c r="DV241" s="117">
        <v>1890.4729096130329</v>
      </c>
      <c r="DW241" s="117">
        <v>1892.2716469199913</v>
      </c>
      <c r="DX241" s="117">
        <v>1879.6804857712841</v>
      </c>
      <c r="DY241" s="117">
        <v>1873.3849051969305</v>
      </c>
      <c r="DZ241" s="117">
        <v>1868.8880619295353</v>
      </c>
      <c r="EA241" s="117">
        <v>1858.9950067412653</v>
      </c>
      <c r="EB241" s="117">
        <v>1845.504476939079</v>
      </c>
    </row>
    <row r="242" spans="1:132" x14ac:dyDescent="0.35">
      <c r="A242" s="116" t="s">
        <v>162</v>
      </c>
      <c r="B242" s="128"/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0</v>
      </c>
      <c r="K242" s="117">
        <v>0</v>
      </c>
      <c r="L242" s="117">
        <v>0</v>
      </c>
      <c r="M242" s="117">
        <v>0</v>
      </c>
      <c r="N242" s="117">
        <v>0</v>
      </c>
      <c r="O242" s="117">
        <v>0</v>
      </c>
      <c r="P242" s="117">
        <v>0</v>
      </c>
      <c r="Q242" s="117">
        <v>0</v>
      </c>
      <c r="R242" s="117">
        <v>0</v>
      </c>
      <c r="S242" s="117">
        <v>0</v>
      </c>
      <c r="T242" s="117">
        <v>0</v>
      </c>
      <c r="U242" s="117">
        <v>0</v>
      </c>
      <c r="V242" s="117">
        <v>0</v>
      </c>
      <c r="W242" s="117">
        <v>0</v>
      </c>
      <c r="X242" s="117">
        <v>0</v>
      </c>
      <c r="Y242" s="117">
        <v>0</v>
      </c>
      <c r="Z242" s="117">
        <v>0</v>
      </c>
      <c r="AA242" s="117">
        <v>0</v>
      </c>
      <c r="AB242" s="117">
        <v>0</v>
      </c>
      <c r="AC242" s="117">
        <v>0</v>
      </c>
      <c r="AD242" s="117">
        <v>0</v>
      </c>
      <c r="AE242" s="117">
        <v>0</v>
      </c>
      <c r="AF242" s="117">
        <v>0</v>
      </c>
      <c r="AG242" s="117">
        <v>0</v>
      </c>
      <c r="AH242" s="117">
        <v>0</v>
      </c>
      <c r="AI242" s="117">
        <v>0</v>
      </c>
      <c r="AJ242" s="117">
        <v>0</v>
      </c>
      <c r="AK242" s="117">
        <v>0</v>
      </c>
      <c r="AL242" s="117">
        <v>0</v>
      </c>
      <c r="AM242" s="117">
        <v>0</v>
      </c>
      <c r="AN242" s="117">
        <v>0</v>
      </c>
      <c r="AO242" s="117">
        <v>0</v>
      </c>
      <c r="AP242" s="117">
        <v>0</v>
      </c>
      <c r="AQ242" s="117">
        <v>0</v>
      </c>
      <c r="AR242" s="117">
        <v>0</v>
      </c>
      <c r="AS242" s="117">
        <v>0</v>
      </c>
      <c r="AT242" s="117">
        <v>0</v>
      </c>
      <c r="AU242" s="117">
        <v>0</v>
      </c>
      <c r="AV242" s="117">
        <v>0</v>
      </c>
      <c r="AW242" s="117">
        <v>0</v>
      </c>
      <c r="AX242" s="117">
        <v>0</v>
      </c>
      <c r="AY242" s="117">
        <v>0</v>
      </c>
      <c r="AZ242" s="117">
        <v>0</v>
      </c>
      <c r="BA242" s="117">
        <v>0</v>
      </c>
      <c r="BB242" s="117">
        <v>0</v>
      </c>
      <c r="BC242" s="117">
        <v>0</v>
      </c>
      <c r="BD242" s="117">
        <v>0</v>
      </c>
      <c r="BE242" s="117">
        <v>0</v>
      </c>
      <c r="BF242" s="117">
        <v>0</v>
      </c>
      <c r="BG242" s="117">
        <v>0</v>
      </c>
      <c r="BH242" s="117">
        <v>0</v>
      </c>
      <c r="BI242" s="117">
        <v>0</v>
      </c>
      <c r="BJ242" s="117">
        <v>0</v>
      </c>
      <c r="BK242" s="117">
        <v>0</v>
      </c>
      <c r="BL242" s="117">
        <v>0</v>
      </c>
      <c r="BM242" s="117">
        <v>0</v>
      </c>
      <c r="BN242" s="117">
        <v>0</v>
      </c>
      <c r="BO242" s="117">
        <v>0</v>
      </c>
      <c r="BP242" s="117">
        <v>0</v>
      </c>
      <c r="BQ242" s="117">
        <v>0</v>
      </c>
      <c r="BR242" s="117">
        <v>0</v>
      </c>
      <c r="BS242" s="117">
        <v>0</v>
      </c>
      <c r="BT242" s="117">
        <v>0</v>
      </c>
      <c r="BU242" s="117">
        <v>0</v>
      </c>
      <c r="BV242" s="117">
        <v>0</v>
      </c>
      <c r="BW242" s="117">
        <v>0</v>
      </c>
      <c r="BX242" s="117">
        <v>0</v>
      </c>
      <c r="BY242" s="117">
        <v>0</v>
      </c>
      <c r="BZ242" s="117">
        <v>0</v>
      </c>
      <c r="CA242" s="117">
        <v>0</v>
      </c>
      <c r="CB242" s="117">
        <v>0</v>
      </c>
      <c r="CC242" s="117">
        <v>0</v>
      </c>
      <c r="CD242" s="117">
        <v>0</v>
      </c>
      <c r="CE242" s="117">
        <v>0</v>
      </c>
      <c r="CF242" s="117">
        <v>0</v>
      </c>
      <c r="CG242" s="117">
        <v>0</v>
      </c>
      <c r="CH242" s="117">
        <v>0</v>
      </c>
      <c r="CI242" s="117">
        <v>0</v>
      </c>
      <c r="CJ242" s="117">
        <v>0</v>
      </c>
      <c r="CK242" s="117">
        <v>0</v>
      </c>
      <c r="CL242" s="117">
        <v>0</v>
      </c>
      <c r="CM242" s="117">
        <v>0</v>
      </c>
      <c r="CN242" s="117">
        <v>0</v>
      </c>
      <c r="CO242" s="117">
        <v>0</v>
      </c>
      <c r="CP242" s="117">
        <v>0</v>
      </c>
      <c r="CQ242" s="117">
        <v>0</v>
      </c>
      <c r="CR242" s="117">
        <v>0</v>
      </c>
      <c r="CS242" s="117">
        <v>0</v>
      </c>
      <c r="CT242" s="117">
        <v>0</v>
      </c>
      <c r="CU242" s="117">
        <v>0</v>
      </c>
      <c r="CV242" s="117">
        <v>0</v>
      </c>
      <c r="CW242" s="117">
        <v>0</v>
      </c>
      <c r="CX242" s="117">
        <v>0</v>
      </c>
      <c r="CY242" s="117">
        <v>0</v>
      </c>
      <c r="CZ242" s="117">
        <v>0</v>
      </c>
      <c r="DA242" s="117">
        <v>0</v>
      </c>
      <c r="DB242" s="117">
        <v>0</v>
      </c>
      <c r="DC242" s="117">
        <v>0</v>
      </c>
      <c r="DD242" s="117">
        <v>0</v>
      </c>
      <c r="DE242" s="117">
        <v>0</v>
      </c>
      <c r="DF242" s="117">
        <v>0</v>
      </c>
      <c r="DG242" s="117">
        <v>0</v>
      </c>
      <c r="DH242" s="117">
        <v>0</v>
      </c>
      <c r="DI242" s="117">
        <v>0</v>
      </c>
      <c r="DJ242" s="117">
        <v>0</v>
      </c>
      <c r="DK242" s="117">
        <v>0</v>
      </c>
      <c r="DL242" s="117">
        <v>0</v>
      </c>
      <c r="DM242" s="117">
        <v>0</v>
      </c>
      <c r="DN242" s="117">
        <v>0</v>
      </c>
      <c r="DO242" s="117">
        <v>0</v>
      </c>
      <c r="DP242" s="117">
        <v>0</v>
      </c>
      <c r="DQ242" s="117">
        <v>0</v>
      </c>
      <c r="DR242" s="117">
        <v>0</v>
      </c>
      <c r="DS242" s="117">
        <v>0</v>
      </c>
      <c r="DT242" s="117">
        <v>0</v>
      </c>
      <c r="DU242" s="117">
        <v>0</v>
      </c>
      <c r="DV242" s="117">
        <v>0</v>
      </c>
      <c r="DW242" s="117">
        <v>0</v>
      </c>
      <c r="DX242" s="117">
        <v>0</v>
      </c>
      <c r="DY242" s="117">
        <v>0</v>
      </c>
      <c r="DZ242" s="117">
        <v>0</v>
      </c>
      <c r="EA242" s="117">
        <v>0</v>
      </c>
      <c r="EB242" s="117">
        <v>0</v>
      </c>
    </row>
    <row r="243" spans="1:132" x14ac:dyDescent="0.35">
      <c r="A243" s="110" t="s">
        <v>163</v>
      </c>
      <c r="B243" s="123"/>
      <c r="C243" s="111">
        <v>0</v>
      </c>
      <c r="D243" s="111">
        <v>0</v>
      </c>
      <c r="E243" s="111">
        <v>0</v>
      </c>
      <c r="F243" s="111">
        <v>0</v>
      </c>
      <c r="G243" s="111">
        <v>0</v>
      </c>
      <c r="H243" s="111">
        <v>0</v>
      </c>
      <c r="I243" s="111">
        <v>0</v>
      </c>
      <c r="J243" s="111">
        <v>0</v>
      </c>
      <c r="K243" s="111">
        <v>0</v>
      </c>
      <c r="L243" s="111">
        <v>0</v>
      </c>
      <c r="M243" s="111">
        <v>0</v>
      </c>
      <c r="N243" s="111">
        <v>0</v>
      </c>
      <c r="O243" s="111">
        <v>0</v>
      </c>
      <c r="P243" s="111">
        <v>0</v>
      </c>
      <c r="Q243" s="111">
        <v>0</v>
      </c>
      <c r="R243" s="111">
        <v>0</v>
      </c>
      <c r="S243" s="111">
        <v>0</v>
      </c>
      <c r="T243" s="111">
        <v>0</v>
      </c>
      <c r="U243" s="111">
        <v>0</v>
      </c>
      <c r="V243" s="111">
        <v>0</v>
      </c>
      <c r="W243" s="111">
        <v>0</v>
      </c>
      <c r="X243" s="111">
        <v>0</v>
      </c>
      <c r="Y243" s="111">
        <v>0</v>
      </c>
      <c r="Z243" s="111">
        <v>0</v>
      </c>
      <c r="AA243" s="111">
        <v>0</v>
      </c>
      <c r="AB243" s="111">
        <v>0</v>
      </c>
      <c r="AC243" s="111">
        <v>0</v>
      </c>
      <c r="AD243" s="111">
        <v>0</v>
      </c>
      <c r="AE243" s="111">
        <v>0</v>
      </c>
      <c r="AF243" s="111">
        <v>0</v>
      </c>
      <c r="AG243" s="111">
        <v>0</v>
      </c>
      <c r="AH243" s="111">
        <v>0</v>
      </c>
      <c r="AI243" s="111">
        <v>0</v>
      </c>
      <c r="AJ243" s="111">
        <v>0</v>
      </c>
      <c r="AK243" s="111">
        <v>0</v>
      </c>
      <c r="AL243" s="111">
        <v>0</v>
      </c>
      <c r="AM243" s="111">
        <v>0</v>
      </c>
      <c r="AN243" s="111">
        <v>0</v>
      </c>
      <c r="AO243" s="111">
        <v>0</v>
      </c>
      <c r="AP243" s="111">
        <v>0</v>
      </c>
      <c r="AQ243" s="111">
        <v>0</v>
      </c>
      <c r="AR243" s="111">
        <v>0</v>
      </c>
      <c r="AS243" s="111">
        <v>0</v>
      </c>
      <c r="AT243" s="111">
        <v>0</v>
      </c>
      <c r="AU243" s="111">
        <v>0</v>
      </c>
      <c r="AV243" s="111">
        <v>0</v>
      </c>
      <c r="AW243" s="111">
        <v>0</v>
      </c>
      <c r="AX243" s="111">
        <v>0</v>
      </c>
      <c r="AY243" s="111">
        <v>0</v>
      </c>
      <c r="AZ243" s="111">
        <v>0</v>
      </c>
      <c r="BA243" s="111">
        <v>0</v>
      </c>
      <c r="BB243" s="111">
        <v>0</v>
      </c>
      <c r="BC243" s="111">
        <v>0</v>
      </c>
      <c r="BD243" s="111">
        <v>0</v>
      </c>
      <c r="BE243" s="111">
        <v>0</v>
      </c>
      <c r="BF243" s="111">
        <v>0</v>
      </c>
      <c r="BG243" s="111">
        <v>0</v>
      </c>
      <c r="BH243" s="111">
        <v>0</v>
      </c>
      <c r="BI243" s="111">
        <v>0</v>
      </c>
      <c r="BJ243" s="111">
        <v>0</v>
      </c>
      <c r="BK243" s="111">
        <v>0</v>
      </c>
      <c r="BL243" s="111">
        <v>0</v>
      </c>
      <c r="BM243" s="111">
        <v>0</v>
      </c>
      <c r="BN243" s="111">
        <v>0</v>
      </c>
      <c r="BO243" s="111">
        <v>0</v>
      </c>
      <c r="BP243" s="111">
        <v>0</v>
      </c>
      <c r="BQ243" s="111">
        <v>0</v>
      </c>
      <c r="BR243" s="111">
        <v>0</v>
      </c>
      <c r="BS243" s="111">
        <v>0</v>
      </c>
      <c r="BT243" s="111">
        <v>0</v>
      </c>
      <c r="BU243" s="111">
        <v>0</v>
      </c>
      <c r="BV243" s="111">
        <v>0</v>
      </c>
      <c r="BW243" s="111">
        <v>0</v>
      </c>
      <c r="BX243" s="111">
        <v>0</v>
      </c>
      <c r="BY243" s="111">
        <v>0</v>
      </c>
      <c r="BZ243" s="111">
        <v>0</v>
      </c>
      <c r="CA243" s="111">
        <v>0</v>
      </c>
      <c r="CB243" s="111">
        <v>0</v>
      </c>
      <c r="CC243" s="111">
        <v>0</v>
      </c>
      <c r="CD243" s="111">
        <v>0</v>
      </c>
      <c r="CE243" s="111">
        <v>0</v>
      </c>
      <c r="CF243" s="111">
        <v>0</v>
      </c>
      <c r="CG243" s="111">
        <v>0</v>
      </c>
      <c r="CH243" s="111">
        <v>0</v>
      </c>
      <c r="CI243" s="111">
        <v>0</v>
      </c>
      <c r="CJ243" s="111">
        <v>0</v>
      </c>
      <c r="CK243" s="111">
        <v>0</v>
      </c>
      <c r="CL243" s="111">
        <v>0</v>
      </c>
      <c r="CM243" s="111">
        <v>0</v>
      </c>
      <c r="CN243" s="111">
        <v>0</v>
      </c>
      <c r="CO243" s="111">
        <v>0</v>
      </c>
      <c r="CP243" s="111">
        <v>0</v>
      </c>
      <c r="CQ243" s="111">
        <v>0</v>
      </c>
      <c r="CR243" s="111">
        <v>0</v>
      </c>
      <c r="CS243" s="111">
        <v>0</v>
      </c>
      <c r="CT243" s="111">
        <v>0</v>
      </c>
      <c r="CU243" s="111">
        <v>0</v>
      </c>
      <c r="CV243" s="111">
        <v>0</v>
      </c>
      <c r="CW243" s="111">
        <v>0</v>
      </c>
      <c r="CX243" s="111">
        <v>0</v>
      </c>
      <c r="CY243" s="111">
        <v>0</v>
      </c>
      <c r="CZ243" s="111">
        <v>0</v>
      </c>
      <c r="DA243" s="111">
        <v>0</v>
      </c>
      <c r="DB243" s="111">
        <v>0</v>
      </c>
      <c r="DC243" s="111">
        <v>0</v>
      </c>
      <c r="DD243" s="111">
        <v>0</v>
      </c>
      <c r="DE243" s="111">
        <v>0</v>
      </c>
      <c r="DF243" s="111">
        <v>0</v>
      </c>
      <c r="DG243" s="111">
        <v>0</v>
      </c>
      <c r="DH243" s="111">
        <v>0</v>
      </c>
      <c r="DI243" s="111">
        <v>0</v>
      </c>
      <c r="DJ243" s="111">
        <v>0</v>
      </c>
      <c r="DK243" s="111">
        <v>0</v>
      </c>
      <c r="DL243" s="111">
        <v>0</v>
      </c>
      <c r="DM243" s="111">
        <v>0</v>
      </c>
      <c r="DN243" s="111">
        <v>0</v>
      </c>
      <c r="DO243" s="111">
        <v>0</v>
      </c>
      <c r="DP243" s="111">
        <v>0</v>
      </c>
      <c r="DQ243" s="111">
        <v>0</v>
      </c>
      <c r="DR243" s="111">
        <v>0</v>
      </c>
      <c r="DS243" s="111">
        <v>0</v>
      </c>
      <c r="DT243" s="111">
        <v>0</v>
      </c>
      <c r="DU243" s="111">
        <v>0</v>
      </c>
      <c r="DV243" s="111">
        <v>0</v>
      </c>
      <c r="DW243" s="111">
        <v>0</v>
      </c>
      <c r="DX243" s="111">
        <v>0</v>
      </c>
      <c r="DY243" s="111">
        <v>0</v>
      </c>
      <c r="DZ243" s="111">
        <v>0</v>
      </c>
      <c r="EA243" s="111">
        <v>0</v>
      </c>
      <c r="EB243" s="111">
        <v>0</v>
      </c>
    </row>
    <row r="244" spans="1:132" x14ac:dyDescent="0.35">
      <c r="A244" s="110" t="s">
        <v>164</v>
      </c>
      <c r="B244" s="123"/>
      <c r="C244" s="111">
        <v>0</v>
      </c>
      <c r="D244" s="111">
        <v>0</v>
      </c>
      <c r="E244" s="111">
        <v>0</v>
      </c>
      <c r="F244" s="111">
        <v>0</v>
      </c>
      <c r="G244" s="111">
        <v>0</v>
      </c>
      <c r="H244" s="111">
        <v>0</v>
      </c>
      <c r="I244" s="111">
        <v>0</v>
      </c>
      <c r="J244" s="111">
        <v>0</v>
      </c>
      <c r="K244" s="111">
        <v>0</v>
      </c>
      <c r="L244" s="111">
        <v>0</v>
      </c>
      <c r="M244" s="111">
        <v>0</v>
      </c>
      <c r="N244" s="111">
        <v>0</v>
      </c>
      <c r="O244" s="111">
        <v>0</v>
      </c>
      <c r="P244" s="111">
        <v>0</v>
      </c>
      <c r="Q244" s="111">
        <v>0</v>
      </c>
      <c r="R244" s="111">
        <v>0</v>
      </c>
      <c r="S244" s="111">
        <v>0</v>
      </c>
      <c r="T244" s="111">
        <v>0</v>
      </c>
      <c r="U244" s="111">
        <v>0</v>
      </c>
      <c r="V244" s="111">
        <v>0</v>
      </c>
      <c r="W244" s="111">
        <v>0</v>
      </c>
      <c r="X244" s="111">
        <v>0</v>
      </c>
      <c r="Y244" s="111">
        <v>0</v>
      </c>
      <c r="Z244" s="111">
        <v>0</v>
      </c>
      <c r="AA244" s="111">
        <v>0</v>
      </c>
      <c r="AB244" s="111">
        <v>0</v>
      </c>
      <c r="AC244" s="111">
        <v>0</v>
      </c>
      <c r="AD244" s="111">
        <v>0</v>
      </c>
      <c r="AE244" s="111">
        <v>0</v>
      </c>
      <c r="AF244" s="111">
        <v>0</v>
      </c>
      <c r="AG244" s="111">
        <v>0</v>
      </c>
      <c r="AH244" s="111">
        <v>0</v>
      </c>
      <c r="AI244" s="111">
        <v>0</v>
      </c>
      <c r="AJ244" s="111">
        <v>0</v>
      </c>
      <c r="AK244" s="111">
        <v>0</v>
      </c>
      <c r="AL244" s="111">
        <v>0</v>
      </c>
      <c r="AM244" s="111">
        <v>0</v>
      </c>
      <c r="AN244" s="111">
        <v>0</v>
      </c>
      <c r="AO244" s="111">
        <v>0</v>
      </c>
      <c r="AP244" s="111">
        <v>0</v>
      </c>
      <c r="AQ244" s="111">
        <v>0</v>
      </c>
      <c r="AR244" s="111">
        <v>0</v>
      </c>
      <c r="AS244" s="111">
        <v>0</v>
      </c>
      <c r="AT244" s="111">
        <v>0</v>
      </c>
      <c r="AU244" s="111">
        <v>0</v>
      </c>
      <c r="AV244" s="111">
        <v>0</v>
      </c>
      <c r="AW244" s="111">
        <v>0</v>
      </c>
      <c r="AX244" s="111">
        <v>0</v>
      </c>
      <c r="AY244" s="111">
        <v>0</v>
      </c>
      <c r="AZ244" s="111">
        <v>0</v>
      </c>
      <c r="BA244" s="111">
        <v>0</v>
      </c>
      <c r="BB244" s="111">
        <v>0</v>
      </c>
      <c r="BC244" s="111">
        <v>0</v>
      </c>
      <c r="BD244" s="111">
        <v>0</v>
      </c>
      <c r="BE244" s="111">
        <v>0</v>
      </c>
      <c r="BF244" s="111">
        <v>0</v>
      </c>
      <c r="BG244" s="111">
        <v>0</v>
      </c>
      <c r="BH244" s="111">
        <v>0</v>
      </c>
      <c r="BI244" s="111">
        <v>0</v>
      </c>
      <c r="BJ244" s="111">
        <v>0</v>
      </c>
      <c r="BK244" s="111">
        <v>0</v>
      </c>
      <c r="BL244" s="111">
        <v>0</v>
      </c>
      <c r="BM244" s="111">
        <v>0</v>
      </c>
      <c r="BN244" s="111">
        <v>0</v>
      </c>
      <c r="BO244" s="111">
        <v>0</v>
      </c>
      <c r="BP244" s="111">
        <v>0</v>
      </c>
      <c r="BQ244" s="111">
        <v>0</v>
      </c>
      <c r="BR244" s="111">
        <v>0</v>
      </c>
      <c r="BS244" s="111">
        <v>0</v>
      </c>
      <c r="BT244" s="111">
        <v>0</v>
      </c>
      <c r="BU244" s="111">
        <v>0</v>
      </c>
      <c r="BV244" s="111">
        <v>0</v>
      </c>
      <c r="BW244" s="111">
        <v>0</v>
      </c>
      <c r="BX244" s="111">
        <v>0</v>
      </c>
      <c r="BY244" s="111">
        <v>0</v>
      </c>
      <c r="BZ244" s="111">
        <v>0</v>
      </c>
      <c r="CA244" s="111">
        <v>0</v>
      </c>
      <c r="CB244" s="111">
        <v>0</v>
      </c>
      <c r="CC244" s="111">
        <v>0</v>
      </c>
      <c r="CD244" s="111">
        <v>0</v>
      </c>
      <c r="CE244" s="111">
        <v>0</v>
      </c>
      <c r="CF244" s="111">
        <v>0</v>
      </c>
      <c r="CG244" s="111">
        <v>0</v>
      </c>
      <c r="CH244" s="111">
        <v>0</v>
      </c>
      <c r="CI244" s="111">
        <v>0</v>
      </c>
      <c r="CJ244" s="111">
        <v>0</v>
      </c>
      <c r="CK244" s="111">
        <v>0</v>
      </c>
      <c r="CL244" s="111">
        <v>0</v>
      </c>
      <c r="CM244" s="111">
        <v>0</v>
      </c>
      <c r="CN244" s="111">
        <v>0</v>
      </c>
      <c r="CO244" s="111">
        <v>0</v>
      </c>
      <c r="CP244" s="111">
        <v>0</v>
      </c>
      <c r="CQ244" s="111">
        <v>0</v>
      </c>
      <c r="CR244" s="111">
        <v>0</v>
      </c>
      <c r="CS244" s="111">
        <v>0</v>
      </c>
      <c r="CT244" s="111">
        <v>0</v>
      </c>
      <c r="CU244" s="111">
        <v>0</v>
      </c>
      <c r="CV244" s="111">
        <v>0</v>
      </c>
      <c r="CW244" s="111">
        <v>0</v>
      </c>
      <c r="CX244" s="111">
        <v>0</v>
      </c>
      <c r="CY244" s="111">
        <v>0</v>
      </c>
      <c r="CZ244" s="111">
        <v>0</v>
      </c>
      <c r="DA244" s="111">
        <v>0</v>
      </c>
      <c r="DB244" s="111">
        <v>0</v>
      </c>
      <c r="DC244" s="111">
        <v>0</v>
      </c>
      <c r="DD244" s="111">
        <v>0</v>
      </c>
      <c r="DE244" s="111">
        <v>0</v>
      </c>
      <c r="DF244" s="111">
        <v>0</v>
      </c>
      <c r="DG244" s="111">
        <v>0</v>
      </c>
      <c r="DH244" s="111">
        <v>0</v>
      </c>
      <c r="DI244" s="111">
        <v>0</v>
      </c>
      <c r="DJ244" s="111">
        <v>0</v>
      </c>
      <c r="DK244" s="111">
        <v>0</v>
      </c>
      <c r="DL244" s="111">
        <v>0</v>
      </c>
      <c r="DM244" s="111">
        <v>0</v>
      </c>
      <c r="DN244" s="111">
        <v>0</v>
      </c>
      <c r="DO244" s="111">
        <v>0</v>
      </c>
      <c r="DP244" s="111">
        <v>0</v>
      </c>
      <c r="DQ244" s="111">
        <v>0</v>
      </c>
      <c r="DR244" s="111">
        <v>0</v>
      </c>
      <c r="DS244" s="111">
        <v>0</v>
      </c>
      <c r="DT244" s="111">
        <v>0</v>
      </c>
      <c r="DU244" s="111">
        <v>0</v>
      </c>
      <c r="DV244" s="111">
        <v>0</v>
      </c>
      <c r="DW244" s="111">
        <v>0</v>
      </c>
      <c r="DX244" s="111">
        <v>0</v>
      </c>
      <c r="DY244" s="111">
        <v>0</v>
      </c>
      <c r="DZ244" s="111">
        <v>0</v>
      </c>
      <c r="EA244" s="111">
        <v>0</v>
      </c>
      <c r="EB244" s="111">
        <v>0</v>
      </c>
    </row>
    <row r="245" spans="1:132" x14ac:dyDescent="0.35">
      <c r="A245" s="110" t="s">
        <v>165</v>
      </c>
      <c r="B245" s="123"/>
      <c r="C245" s="111">
        <v>667.66364057674843</v>
      </c>
      <c r="D245" s="111">
        <v>663.90427323115864</v>
      </c>
      <c r="E245" s="111">
        <v>659.76896915100986</v>
      </c>
      <c r="F245" s="111">
        <v>659.01709568189199</v>
      </c>
      <c r="G245" s="111">
        <v>648.86680384879946</v>
      </c>
      <c r="H245" s="111">
        <v>638.71651201570694</v>
      </c>
      <c r="I245" s="111">
        <v>630.44590385540948</v>
      </c>
      <c r="J245" s="111">
        <v>622.5512324296709</v>
      </c>
      <c r="K245" s="111">
        <v>610.89719365834242</v>
      </c>
      <c r="L245" s="111">
        <v>604.88220590539879</v>
      </c>
      <c r="M245" s="111">
        <v>606.76188957819375</v>
      </c>
      <c r="N245" s="111">
        <v>598.11534468333718</v>
      </c>
      <c r="O245" s="111">
        <v>592.85223039951143</v>
      </c>
      <c r="P245" s="111">
        <v>585.70943244289083</v>
      </c>
      <c r="Q245" s="111">
        <v>576.68695081347528</v>
      </c>
      <c r="R245" s="111">
        <v>573.67945693700358</v>
      </c>
      <c r="S245" s="111">
        <v>571.79977326420851</v>
      </c>
      <c r="T245" s="111">
        <v>570.29602632597278</v>
      </c>
      <c r="U245" s="111">
        <v>567.28853244950085</v>
      </c>
      <c r="V245" s="111">
        <v>563.15322836935206</v>
      </c>
      <c r="W245" s="111">
        <v>565.4088487767059</v>
      </c>
      <c r="X245" s="111">
        <v>565.4088487767059</v>
      </c>
      <c r="Y245" s="111">
        <v>562.40135490023397</v>
      </c>
      <c r="Z245" s="111">
        <v>565.78478551126489</v>
      </c>
      <c r="AA245" s="111">
        <v>572.17570999876762</v>
      </c>
      <c r="AB245" s="111">
        <v>571.04789979509053</v>
      </c>
      <c r="AC245" s="111">
        <v>572.92758346788548</v>
      </c>
      <c r="AD245" s="111">
        <v>576.3110140789164</v>
      </c>
      <c r="AE245" s="111">
        <v>578.94257122082922</v>
      </c>
      <c r="AF245" s="111">
        <v>578.94257122082922</v>
      </c>
      <c r="AG245" s="111">
        <v>578.94257122082922</v>
      </c>
      <c r="AH245" s="111">
        <v>580.44631815906507</v>
      </c>
      <c r="AI245" s="111">
        <v>581.57412836274204</v>
      </c>
      <c r="AJ245" s="111">
        <v>756.16630539027142</v>
      </c>
      <c r="AK245" s="111">
        <v>760.55411760723644</v>
      </c>
      <c r="AL245" s="111">
        <v>767.86713796884442</v>
      </c>
      <c r="AM245" s="111">
        <v>774.20508894890474</v>
      </c>
      <c r="AN245" s="111">
        <v>780.54303992896496</v>
      </c>
      <c r="AO245" s="111">
        <v>786.39345621825134</v>
      </c>
      <c r="AP245" s="111">
        <v>790.78126843521613</v>
      </c>
      <c r="AQ245" s="111">
        <v>796.14415003372869</v>
      </c>
      <c r="AR245" s="111">
        <v>807.84498261230158</v>
      </c>
      <c r="AS245" s="111">
        <v>814.67046828313573</v>
      </c>
      <c r="AT245" s="111">
        <v>821.98348864474383</v>
      </c>
      <c r="AU245" s="111">
        <v>831.24664776944735</v>
      </c>
      <c r="AV245" s="111">
        <v>847.33529256498502</v>
      </c>
      <c r="AW245" s="111">
        <v>859.03612514355791</v>
      </c>
      <c r="AX245" s="111">
        <v>882.92532499147762</v>
      </c>
      <c r="AY245" s="111">
        <v>907.30205953017105</v>
      </c>
      <c r="AZ245" s="111">
        <v>919.97796149029159</v>
      </c>
      <c r="BA245" s="111">
        <v>924.85330839803032</v>
      </c>
      <c r="BB245" s="111">
        <v>928.26605123344734</v>
      </c>
      <c r="BC245" s="111">
        <v>923.39070432570873</v>
      </c>
      <c r="BD245" s="111">
        <v>919.97796149029159</v>
      </c>
      <c r="BE245" s="111">
        <v>918.02782272719617</v>
      </c>
      <c r="BF245" s="111">
        <v>923.87823901648244</v>
      </c>
      <c r="BG245" s="111">
        <v>926.31591247035203</v>
      </c>
      <c r="BH245" s="111">
        <v>922.41563494416096</v>
      </c>
      <c r="BI245" s="111">
        <v>928.26605123344734</v>
      </c>
      <c r="BJ245" s="111">
        <v>928.26605123344734</v>
      </c>
      <c r="BK245" s="111">
        <v>919.97796149029159</v>
      </c>
      <c r="BL245" s="111">
        <v>911.2023370563619</v>
      </c>
      <c r="BM245" s="111">
        <v>904.37685138552786</v>
      </c>
      <c r="BN245" s="111">
        <v>895.11369226082422</v>
      </c>
      <c r="BO245" s="111">
        <v>890.72588004385943</v>
      </c>
      <c r="BP245" s="111">
        <v>884.38792906379911</v>
      </c>
      <c r="BQ245" s="111">
        <v>872.19956179445239</v>
      </c>
      <c r="BR245" s="111">
        <v>867.32421488671378</v>
      </c>
      <c r="BS245" s="111">
        <v>860.49872921587951</v>
      </c>
      <c r="BT245" s="111">
        <v>851.2355700911761</v>
      </c>
      <c r="BU245" s="111">
        <v>844.89761911111566</v>
      </c>
      <c r="BV245" s="111">
        <v>840.99734158492492</v>
      </c>
      <c r="BW245" s="111">
        <v>839.5347375126031</v>
      </c>
      <c r="BX245" s="111">
        <v>841.97241096647247</v>
      </c>
      <c r="BY245" s="111">
        <v>849.7729660188545</v>
      </c>
      <c r="BZ245" s="111">
        <v>858.06105576201014</v>
      </c>
      <c r="CA245" s="111">
        <v>860.01119452510568</v>
      </c>
      <c r="CB245" s="111">
        <v>861.47379859742728</v>
      </c>
      <c r="CC245" s="111">
        <v>867.81174957748749</v>
      </c>
      <c r="CD245" s="111">
        <v>870.24942303135697</v>
      </c>
      <c r="CE245" s="111">
        <v>870.24942303135697</v>
      </c>
      <c r="CF245" s="111">
        <v>876.09983932064324</v>
      </c>
      <c r="CG245" s="111">
        <v>880.48765153760826</v>
      </c>
      <c r="CH245" s="111">
        <v>884.87546375457305</v>
      </c>
      <c r="CI245" s="111">
        <v>889.75081066231155</v>
      </c>
      <c r="CJ245" s="111">
        <v>656.68695846222056</v>
      </c>
      <c r="CK245" s="111">
        <v>660.97435971442223</v>
      </c>
      <c r="CL245" s="111">
        <v>662.76077690283955</v>
      </c>
      <c r="CM245" s="111">
        <v>665.26176096662391</v>
      </c>
      <c r="CN245" s="111">
        <v>665.61904440430726</v>
      </c>
      <c r="CO245" s="111">
        <v>667.76274503040815</v>
      </c>
      <c r="CP245" s="111">
        <v>669.90644565650894</v>
      </c>
      <c r="CQ245" s="111">
        <v>674.19384690871073</v>
      </c>
      <c r="CR245" s="111">
        <v>679.55309847396268</v>
      </c>
      <c r="CS245" s="111">
        <v>682.76864941311408</v>
      </c>
      <c r="CT245" s="111">
        <v>684.19778316384793</v>
      </c>
      <c r="CU245" s="111">
        <v>687.4133341029991</v>
      </c>
      <c r="CV245" s="111">
        <v>692.05801879288424</v>
      </c>
      <c r="CW245" s="111">
        <v>698.4891206711867</v>
      </c>
      <c r="CX245" s="111">
        <v>706.34935630022312</v>
      </c>
      <c r="CY245" s="111">
        <v>714.92415880462636</v>
      </c>
      <c r="CZ245" s="111">
        <v>720.64069380756189</v>
      </c>
      <c r="DA245" s="111">
        <v>725.28537849744714</v>
      </c>
      <c r="DB245" s="111">
        <v>723.49896130902971</v>
      </c>
      <c r="DC245" s="111">
        <v>723.85624474671317</v>
      </c>
      <c r="DD245" s="111">
        <v>727.78636256123139</v>
      </c>
      <c r="DE245" s="111">
        <v>725.6426619351306</v>
      </c>
      <c r="DF245" s="111">
        <v>718.13970974377764</v>
      </c>
      <c r="DG245" s="111">
        <v>715.99600911767686</v>
      </c>
      <c r="DH245" s="111">
        <v>715.99600911767686</v>
      </c>
      <c r="DI245" s="111">
        <v>712.06589130315865</v>
      </c>
      <c r="DJ245" s="111">
        <v>710.63675755242468</v>
      </c>
      <c r="DK245" s="111">
        <v>710.63675755242468</v>
      </c>
      <c r="DL245" s="111">
        <v>716.35329255536033</v>
      </c>
      <c r="DM245" s="111">
        <v>715.28144224230994</v>
      </c>
      <c r="DN245" s="111">
        <v>712.42317474084211</v>
      </c>
      <c r="DO245" s="111">
        <v>714.92415880462636</v>
      </c>
      <c r="DP245" s="111">
        <v>717.78242630609418</v>
      </c>
      <c r="DQ245" s="111">
        <v>733.86018100185038</v>
      </c>
      <c r="DR245" s="111">
        <v>744.57868413235451</v>
      </c>
      <c r="DS245" s="111">
        <v>745.29325100772155</v>
      </c>
      <c r="DT245" s="111">
        <v>747.07966819613887</v>
      </c>
      <c r="DU245" s="111">
        <v>747.43695163382222</v>
      </c>
      <c r="DV245" s="111">
        <v>751.00978601065708</v>
      </c>
      <c r="DW245" s="111">
        <v>751.72435288602389</v>
      </c>
      <c r="DX245" s="111">
        <v>746.72238475845541</v>
      </c>
      <c r="DY245" s="111">
        <v>744.22140069467105</v>
      </c>
      <c r="DZ245" s="111">
        <v>742.43498350625373</v>
      </c>
      <c r="EA245" s="111">
        <v>738.50486569173552</v>
      </c>
      <c r="EB245" s="111">
        <v>733.14561412648357</v>
      </c>
    </row>
    <row r="246" spans="1:132" x14ac:dyDescent="0.35">
      <c r="A246" s="112" t="s">
        <v>166</v>
      </c>
      <c r="B246" s="126"/>
      <c r="C246" s="113">
        <v>391.38903068292149</v>
      </c>
      <c r="D246" s="113">
        <v>389.18526361826542</v>
      </c>
      <c r="E246" s="113">
        <v>386.76111984714373</v>
      </c>
      <c r="F246" s="113">
        <v>386.32036643421253</v>
      </c>
      <c r="G246" s="113">
        <v>380.37019535964106</v>
      </c>
      <c r="H246" s="113">
        <v>374.42002428506964</v>
      </c>
      <c r="I246" s="113">
        <v>369.57173674282626</v>
      </c>
      <c r="J246" s="113">
        <v>364.94382590704845</v>
      </c>
      <c r="K246" s="113">
        <v>358.11214800661452</v>
      </c>
      <c r="L246" s="113">
        <v>354.58612070316485</v>
      </c>
      <c r="M246" s="113">
        <v>355.68800423549283</v>
      </c>
      <c r="N246" s="113">
        <v>350.61933998678381</v>
      </c>
      <c r="O246" s="113">
        <v>347.53406609626535</v>
      </c>
      <c r="P246" s="113">
        <v>343.34690867341874</v>
      </c>
      <c r="Q246" s="113">
        <v>338.05786771824415</v>
      </c>
      <c r="R246" s="113">
        <v>336.29485406651929</v>
      </c>
      <c r="S246" s="113">
        <v>335.1929705341912</v>
      </c>
      <c r="T246" s="113">
        <v>334.3114637083288</v>
      </c>
      <c r="U246" s="113">
        <v>332.54845005660394</v>
      </c>
      <c r="V246" s="113">
        <v>330.12430628548225</v>
      </c>
      <c r="W246" s="113">
        <v>331.44656652427591</v>
      </c>
      <c r="X246" s="113">
        <v>331.44656652427591</v>
      </c>
      <c r="Y246" s="113">
        <v>329.68355287255099</v>
      </c>
      <c r="Z246" s="113">
        <v>331.66694323074148</v>
      </c>
      <c r="AA246" s="113">
        <v>335.41334724065683</v>
      </c>
      <c r="AB246" s="113">
        <v>334.75221712126</v>
      </c>
      <c r="AC246" s="113">
        <v>335.85410065358803</v>
      </c>
      <c r="AD246" s="113">
        <v>337.83749101177858</v>
      </c>
      <c r="AE246" s="113">
        <v>339.38012795703781</v>
      </c>
      <c r="AF246" s="113">
        <v>339.38012795703781</v>
      </c>
      <c r="AG246" s="113">
        <v>339.38012795703781</v>
      </c>
      <c r="AH246" s="113">
        <v>340.26163478290022</v>
      </c>
      <c r="AI246" s="113">
        <v>340.92276490229705</v>
      </c>
      <c r="AJ246" s="113">
        <v>443.26990315981436</v>
      </c>
      <c r="AK246" s="113">
        <v>445.84206894217306</v>
      </c>
      <c r="AL246" s="113">
        <v>450.12901191277086</v>
      </c>
      <c r="AM246" s="113">
        <v>453.844362487289</v>
      </c>
      <c r="AN246" s="113">
        <v>457.55971306180709</v>
      </c>
      <c r="AO246" s="113">
        <v>460.98926743828525</v>
      </c>
      <c r="AP246" s="113">
        <v>463.56143322064401</v>
      </c>
      <c r="AQ246" s="113">
        <v>466.70519139908242</v>
      </c>
      <c r="AR246" s="113">
        <v>473.56430015203892</v>
      </c>
      <c r="AS246" s="113">
        <v>477.56544692459681</v>
      </c>
      <c r="AT246" s="113">
        <v>481.85238989519462</v>
      </c>
      <c r="AU246" s="113">
        <v>487.28251765795193</v>
      </c>
      <c r="AV246" s="113">
        <v>496.71379219326707</v>
      </c>
      <c r="AW246" s="113">
        <v>503.57290094622357</v>
      </c>
      <c r="AX246" s="113">
        <v>517.57691465017649</v>
      </c>
      <c r="AY246" s="113">
        <v>531.8667245521691</v>
      </c>
      <c r="AZ246" s="113">
        <v>539.2974257012055</v>
      </c>
      <c r="BA246" s="113">
        <v>542.155387681604</v>
      </c>
      <c r="BB246" s="113">
        <v>544.15596106788291</v>
      </c>
      <c r="BC246" s="113">
        <v>541.29799908748441</v>
      </c>
      <c r="BD246" s="113">
        <v>539.2974257012055</v>
      </c>
      <c r="BE246" s="113">
        <v>538.15424090904605</v>
      </c>
      <c r="BF246" s="113">
        <v>541.58379528552416</v>
      </c>
      <c r="BG246" s="113">
        <v>543.01277627572358</v>
      </c>
      <c r="BH246" s="113">
        <v>540.72640669140469</v>
      </c>
      <c r="BI246" s="113">
        <v>544.15596106788291</v>
      </c>
      <c r="BJ246" s="113">
        <v>544.15596106788291</v>
      </c>
      <c r="BK246" s="113">
        <v>539.2974257012055</v>
      </c>
      <c r="BL246" s="113">
        <v>534.15309413648799</v>
      </c>
      <c r="BM246" s="113">
        <v>530.15194736393005</v>
      </c>
      <c r="BN246" s="113">
        <v>524.7218196011728</v>
      </c>
      <c r="BO246" s="113">
        <v>522.14965381881416</v>
      </c>
      <c r="BP246" s="113">
        <v>518.43430324429596</v>
      </c>
      <c r="BQ246" s="113">
        <v>511.28939829329966</v>
      </c>
      <c r="BR246" s="113">
        <v>508.43143631290116</v>
      </c>
      <c r="BS246" s="113">
        <v>504.43028954034315</v>
      </c>
      <c r="BT246" s="113">
        <v>499.00016177758596</v>
      </c>
      <c r="BU246" s="113">
        <v>495.28481120306782</v>
      </c>
      <c r="BV246" s="113">
        <v>492.99844161874904</v>
      </c>
      <c r="BW246" s="113">
        <v>492.14105302462946</v>
      </c>
      <c r="BX246" s="113">
        <v>493.57003401482871</v>
      </c>
      <c r="BY246" s="113">
        <v>498.14277318346643</v>
      </c>
      <c r="BZ246" s="113">
        <v>503.00130855014396</v>
      </c>
      <c r="CA246" s="113">
        <v>504.14449334230329</v>
      </c>
      <c r="CB246" s="113">
        <v>505.00188193642282</v>
      </c>
      <c r="CC246" s="113">
        <v>508.71723251094102</v>
      </c>
      <c r="CD246" s="113">
        <v>510.14621350114027</v>
      </c>
      <c r="CE246" s="113">
        <v>510.14621350114027</v>
      </c>
      <c r="CF246" s="113">
        <v>513.57576787761843</v>
      </c>
      <c r="CG246" s="113">
        <v>516.1479336599773</v>
      </c>
      <c r="CH246" s="113">
        <v>518.72009944233594</v>
      </c>
      <c r="CI246" s="113">
        <v>521.57806142273444</v>
      </c>
      <c r="CJ246" s="113">
        <v>384.95442392612927</v>
      </c>
      <c r="CK246" s="113">
        <v>387.46772810845442</v>
      </c>
      <c r="CL246" s="113">
        <v>388.51493818442322</v>
      </c>
      <c r="CM246" s="113">
        <v>389.98103229077952</v>
      </c>
      <c r="CN246" s="113">
        <v>390.19047430597323</v>
      </c>
      <c r="CO246" s="113">
        <v>391.44712639713583</v>
      </c>
      <c r="CP246" s="113">
        <v>392.70377848829838</v>
      </c>
      <c r="CQ246" s="113">
        <v>395.21708267062354</v>
      </c>
      <c r="CR246" s="113">
        <v>398.35871289852986</v>
      </c>
      <c r="CS246" s="113">
        <v>400.24369103527374</v>
      </c>
      <c r="CT246" s="113">
        <v>401.08145909604872</v>
      </c>
      <c r="CU246" s="113">
        <v>402.9664372327926</v>
      </c>
      <c r="CV246" s="113">
        <v>405.6891834303114</v>
      </c>
      <c r="CW246" s="113">
        <v>409.45913970379911</v>
      </c>
      <c r="CX246" s="113">
        <v>414.06686403806185</v>
      </c>
      <c r="CY246" s="113">
        <v>419.09347240271205</v>
      </c>
      <c r="CZ246" s="113">
        <v>422.44454464581213</v>
      </c>
      <c r="DA246" s="113">
        <v>425.16729084333105</v>
      </c>
      <c r="DB246" s="113">
        <v>424.12008076736225</v>
      </c>
      <c r="DC246" s="113">
        <v>424.32952278255601</v>
      </c>
      <c r="DD246" s="113">
        <v>426.63338494968735</v>
      </c>
      <c r="DE246" s="113">
        <v>425.3767328585248</v>
      </c>
      <c r="DF246" s="113">
        <v>420.97845053945588</v>
      </c>
      <c r="DG246" s="113">
        <v>419.72179844829333</v>
      </c>
      <c r="DH246" s="113">
        <v>419.72179844829333</v>
      </c>
      <c r="DI246" s="113">
        <v>417.41793628116193</v>
      </c>
      <c r="DJ246" s="113">
        <v>416.58016822038689</v>
      </c>
      <c r="DK246" s="113">
        <v>416.58016822038689</v>
      </c>
      <c r="DL246" s="113">
        <v>419.93124046348709</v>
      </c>
      <c r="DM246" s="113">
        <v>419.30291441790581</v>
      </c>
      <c r="DN246" s="113">
        <v>417.62737829635574</v>
      </c>
      <c r="DO246" s="113">
        <v>419.09347240271205</v>
      </c>
      <c r="DP246" s="113">
        <v>420.76900852426212</v>
      </c>
      <c r="DQ246" s="113">
        <v>430.19389920798125</v>
      </c>
      <c r="DR246" s="113">
        <v>436.477159663794</v>
      </c>
      <c r="DS246" s="113">
        <v>436.89604369418157</v>
      </c>
      <c r="DT246" s="113">
        <v>437.94325377015036</v>
      </c>
      <c r="DU246" s="113">
        <v>438.15269578534412</v>
      </c>
      <c r="DV246" s="113">
        <v>440.24711593728171</v>
      </c>
      <c r="DW246" s="113">
        <v>440.66599996766922</v>
      </c>
      <c r="DX246" s="113">
        <v>437.73381175495661</v>
      </c>
      <c r="DY246" s="113">
        <v>436.2677176486003</v>
      </c>
      <c r="DZ246" s="113">
        <v>435.2205075726315</v>
      </c>
      <c r="EA246" s="113">
        <v>432.91664540550011</v>
      </c>
      <c r="EB246" s="113">
        <v>429.77501517759379</v>
      </c>
    </row>
    <row r="247" spans="1:132" x14ac:dyDescent="0.35">
      <c r="A247" s="112" t="s">
        <v>167</v>
      </c>
      <c r="B247" s="126"/>
      <c r="C247" s="113">
        <v>0</v>
      </c>
      <c r="D247" s="113">
        <v>0</v>
      </c>
      <c r="E247" s="113">
        <v>0</v>
      </c>
      <c r="F247" s="113">
        <v>0</v>
      </c>
      <c r="G247" s="113">
        <v>0</v>
      </c>
      <c r="H247" s="113">
        <v>0</v>
      </c>
      <c r="I247" s="113">
        <v>0</v>
      </c>
      <c r="J247" s="113">
        <v>0</v>
      </c>
      <c r="K247" s="113">
        <v>0</v>
      </c>
      <c r="L247" s="113">
        <v>0</v>
      </c>
      <c r="M247" s="113">
        <v>0</v>
      </c>
      <c r="N247" s="113">
        <v>0</v>
      </c>
      <c r="O247" s="113">
        <v>0</v>
      </c>
      <c r="P247" s="113">
        <v>0</v>
      </c>
      <c r="Q247" s="113">
        <v>0</v>
      </c>
      <c r="R247" s="113">
        <v>0</v>
      </c>
      <c r="S247" s="113">
        <v>0</v>
      </c>
      <c r="T247" s="113">
        <v>0</v>
      </c>
      <c r="U247" s="113">
        <v>0</v>
      </c>
      <c r="V247" s="113">
        <v>0</v>
      </c>
      <c r="W247" s="113">
        <v>0</v>
      </c>
      <c r="X247" s="113">
        <v>0</v>
      </c>
      <c r="Y247" s="113">
        <v>0</v>
      </c>
      <c r="Z247" s="113">
        <v>0</v>
      </c>
      <c r="AA247" s="113">
        <v>0</v>
      </c>
      <c r="AB247" s="113">
        <v>0</v>
      </c>
      <c r="AC247" s="113">
        <v>0</v>
      </c>
      <c r="AD247" s="113">
        <v>0</v>
      </c>
      <c r="AE247" s="113">
        <v>0</v>
      </c>
      <c r="AF247" s="113">
        <v>0</v>
      </c>
      <c r="AG247" s="113">
        <v>0</v>
      </c>
      <c r="AH247" s="113">
        <v>0</v>
      </c>
      <c r="AI247" s="113">
        <v>0</v>
      </c>
      <c r="AJ247" s="113">
        <v>0</v>
      </c>
      <c r="AK247" s="113">
        <v>0</v>
      </c>
      <c r="AL247" s="113">
        <v>0</v>
      </c>
      <c r="AM247" s="113">
        <v>0</v>
      </c>
      <c r="AN247" s="113">
        <v>0</v>
      </c>
      <c r="AO247" s="113">
        <v>0</v>
      </c>
      <c r="AP247" s="113">
        <v>0</v>
      </c>
      <c r="AQ247" s="113">
        <v>0</v>
      </c>
      <c r="AR247" s="113">
        <v>0</v>
      </c>
      <c r="AS247" s="113">
        <v>0</v>
      </c>
      <c r="AT247" s="113">
        <v>0</v>
      </c>
      <c r="AU247" s="113">
        <v>0</v>
      </c>
      <c r="AV247" s="113">
        <v>0</v>
      </c>
      <c r="AW247" s="113">
        <v>0</v>
      </c>
      <c r="AX247" s="113">
        <v>0</v>
      </c>
      <c r="AY247" s="113">
        <v>0</v>
      </c>
      <c r="AZ247" s="113">
        <v>0</v>
      </c>
      <c r="BA247" s="113">
        <v>0</v>
      </c>
      <c r="BB247" s="113">
        <v>0</v>
      </c>
      <c r="BC247" s="113">
        <v>0</v>
      </c>
      <c r="BD247" s="113">
        <v>0</v>
      </c>
      <c r="BE247" s="113">
        <v>0</v>
      </c>
      <c r="BF247" s="113">
        <v>0</v>
      </c>
      <c r="BG247" s="113">
        <v>0</v>
      </c>
      <c r="BH247" s="113">
        <v>0</v>
      </c>
      <c r="BI247" s="113">
        <v>0</v>
      </c>
      <c r="BJ247" s="113">
        <v>0</v>
      </c>
      <c r="BK247" s="113">
        <v>0</v>
      </c>
      <c r="BL247" s="113">
        <v>0</v>
      </c>
      <c r="BM247" s="113">
        <v>0</v>
      </c>
      <c r="BN247" s="113">
        <v>0</v>
      </c>
      <c r="BO247" s="113">
        <v>0</v>
      </c>
      <c r="BP247" s="113">
        <v>0</v>
      </c>
      <c r="BQ247" s="113">
        <v>0</v>
      </c>
      <c r="BR247" s="113">
        <v>0</v>
      </c>
      <c r="BS247" s="113">
        <v>0</v>
      </c>
      <c r="BT247" s="113">
        <v>0</v>
      </c>
      <c r="BU247" s="113">
        <v>0</v>
      </c>
      <c r="BV247" s="113">
        <v>0</v>
      </c>
      <c r="BW247" s="113">
        <v>0</v>
      </c>
      <c r="BX247" s="113">
        <v>0</v>
      </c>
      <c r="BY247" s="113">
        <v>0</v>
      </c>
      <c r="BZ247" s="113">
        <v>0</v>
      </c>
      <c r="CA247" s="113">
        <v>0</v>
      </c>
      <c r="CB247" s="113">
        <v>0</v>
      </c>
      <c r="CC247" s="113">
        <v>0</v>
      </c>
      <c r="CD247" s="113">
        <v>0</v>
      </c>
      <c r="CE247" s="113">
        <v>0</v>
      </c>
      <c r="CF247" s="113">
        <v>0</v>
      </c>
      <c r="CG247" s="113">
        <v>0</v>
      </c>
      <c r="CH247" s="113">
        <v>0</v>
      </c>
      <c r="CI247" s="113">
        <v>0</v>
      </c>
      <c r="CJ247" s="113">
        <v>0</v>
      </c>
      <c r="CK247" s="113">
        <v>0</v>
      </c>
      <c r="CL247" s="113">
        <v>0</v>
      </c>
      <c r="CM247" s="113">
        <v>0</v>
      </c>
      <c r="CN247" s="113">
        <v>0</v>
      </c>
      <c r="CO247" s="113">
        <v>0</v>
      </c>
      <c r="CP247" s="113">
        <v>0</v>
      </c>
      <c r="CQ247" s="113">
        <v>0</v>
      </c>
      <c r="CR247" s="113">
        <v>0</v>
      </c>
      <c r="CS247" s="113">
        <v>0</v>
      </c>
      <c r="CT247" s="113">
        <v>0</v>
      </c>
      <c r="CU247" s="113">
        <v>0</v>
      </c>
      <c r="CV247" s="113">
        <v>0</v>
      </c>
      <c r="CW247" s="113">
        <v>0</v>
      </c>
      <c r="CX247" s="113">
        <v>0</v>
      </c>
      <c r="CY247" s="113">
        <v>0</v>
      </c>
      <c r="CZ247" s="113">
        <v>0</v>
      </c>
      <c r="DA247" s="113">
        <v>0</v>
      </c>
      <c r="DB247" s="113">
        <v>0</v>
      </c>
      <c r="DC247" s="113">
        <v>0</v>
      </c>
      <c r="DD247" s="113">
        <v>0</v>
      </c>
      <c r="DE247" s="113">
        <v>0</v>
      </c>
      <c r="DF247" s="113">
        <v>0</v>
      </c>
      <c r="DG247" s="113">
        <v>0</v>
      </c>
      <c r="DH247" s="113">
        <v>0</v>
      </c>
      <c r="DI247" s="113">
        <v>0</v>
      </c>
      <c r="DJ247" s="113">
        <v>0</v>
      </c>
      <c r="DK247" s="113">
        <v>0</v>
      </c>
      <c r="DL247" s="113">
        <v>0</v>
      </c>
      <c r="DM247" s="113">
        <v>0</v>
      </c>
      <c r="DN247" s="113">
        <v>0</v>
      </c>
      <c r="DO247" s="113">
        <v>0</v>
      </c>
      <c r="DP247" s="113">
        <v>0</v>
      </c>
      <c r="DQ247" s="113">
        <v>0</v>
      </c>
      <c r="DR247" s="113">
        <v>0</v>
      </c>
      <c r="DS247" s="113">
        <v>0</v>
      </c>
      <c r="DT247" s="113">
        <v>0</v>
      </c>
      <c r="DU247" s="113">
        <v>0</v>
      </c>
      <c r="DV247" s="113">
        <v>0</v>
      </c>
      <c r="DW247" s="113">
        <v>0</v>
      </c>
      <c r="DX247" s="113">
        <v>0</v>
      </c>
      <c r="DY247" s="113">
        <v>0</v>
      </c>
      <c r="DZ247" s="113">
        <v>0</v>
      </c>
      <c r="EA247" s="113">
        <v>0</v>
      </c>
      <c r="EB247" s="113">
        <v>0</v>
      </c>
    </row>
    <row r="248" spans="1:132" x14ac:dyDescent="0.35">
      <c r="A248" s="112" t="s">
        <v>168</v>
      </c>
      <c r="B248" s="126"/>
      <c r="C248" s="113">
        <v>0</v>
      </c>
      <c r="D248" s="113">
        <v>0</v>
      </c>
      <c r="E248" s="113">
        <v>0</v>
      </c>
      <c r="F248" s="113">
        <v>0</v>
      </c>
      <c r="G248" s="113">
        <v>0</v>
      </c>
      <c r="H248" s="113">
        <v>0</v>
      </c>
      <c r="I248" s="113">
        <v>0</v>
      </c>
      <c r="J248" s="113">
        <v>0</v>
      </c>
      <c r="K248" s="113">
        <v>0</v>
      </c>
      <c r="L248" s="113">
        <v>0</v>
      </c>
      <c r="M248" s="113">
        <v>0</v>
      </c>
      <c r="N248" s="113">
        <v>0</v>
      </c>
      <c r="O248" s="113">
        <v>0</v>
      </c>
      <c r="P248" s="113">
        <v>0</v>
      </c>
      <c r="Q248" s="113">
        <v>0</v>
      </c>
      <c r="R248" s="113">
        <v>0</v>
      </c>
      <c r="S248" s="113">
        <v>0</v>
      </c>
      <c r="T248" s="113">
        <v>0</v>
      </c>
      <c r="U248" s="113">
        <v>0</v>
      </c>
      <c r="V248" s="113">
        <v>0</v>
      </c>
      <c r="W248" s="113">
        <v>0</v>
      </c>
      <c r="X248" s="113">
        <v>0</v>
      </c>
      <c r="Y248" s="113">
        <v>0</v>
      </c>
      <c r="Z248" s="113">
        <v>0</v>
      </c>
      <c r="AA248" s="113">
        <v>0</v>
      </c>
      <c r="AB248" s="113">
        <v>0</v>
      </c>
      <c r="AC248" s="113">
        <v>0</v>
      </c>
      <c r="AD248" s="113">
        <v>0</v>
      </c>
      <c r="AE248" s="113">
        <v>0</v>
      </c>
      <c r="AF248" s="113">
        <v>0</v>
      </c>
      <c r="AG248" s="113">
        <v>0</v>
      </c>
      <c r="AH248" s="113">
        <v>0</v>
      </c>
      <c r="AI248" s="113">
        <v>0</v>
      </c>
      <c r="AJ248" s="113">
        <v>0</v>
      </c>
      <c r="AK248" s="113">
        <v>0</v>
      </c>
      <c r="AL248" s="113">
        <v>0</v>
      </c>
      <c r="AM248" s="113">
        <v>0</v>
      </c>
      <c r="AN248" s="113">
        <v>0</v>
      </c>
      <c r="AO248" s="113">
        <v>0</v>
      </c>
      <c r="AP248" s="113">
        <v>0</v>
      </c>
      <c r="AQ248" s="113">
        <v>0</v>
      </c>
      <c r="AR248" s="113">
        <v>0</v>
      </c>
      <c r="AS248" s="113">
        <v>0</v>
      </c>
      <c r="AT248" s="113">
        <v>0</v>
      </c>
      <c r="AU248" s="113">
        <v>0</v>
      </c>
      <c r="AV248" s="113">
        <v>0</v>
      </c>
      <c r="AW248" s="113">
        <v>0</v>
      </c>
      <c r="AX248" s="113">
        <v>0</v>
      </c>
      <c r="AY248" s="113">
        <v>0</v>
      </c>
      <c r="AZ248" s="113">
        <v>0</v>
      </c>
      <c r="BA248" s="113">
        <v>0</v>
      </c>
      <c r="BB248" s="113">
        <v>0</v>
      </c>
      <c r="BC248" s="113">
        <v>0</v>
      </c>
      <c r="BD248" s="113">
        <v>0</v>
      </c>
      <c r="BE248" s="113">
        <v>0</v>
      </c>
      <c r="BF248" s="113">
        <v>0</v>
      </c>
      <c r="BG248" s="113">
        <v>0</v>
      </c>
      <c r="BH248" s="113">
        <v>0</v>
      </c>
      <c r="BI248" s="113">
        <v>0</v>
      </c>
      <c r="BJ248" s="113">
        <v>0</v>
      </c>
      <c r="BK248" s="113">
        <v>0</v>
      </c>
      <c r="BL248" s="113">
        <v>0</v>
      </c>
      <c r="BM248" s="113">
        <v>0</v>
      </c>
      <c r="BN248" s="113">
        <v>0</v>
      </c>
      <c r="BO248" s="113">
        <v>0</v>
      </c>
      <c r="BP248" s="113">
        <v>0</v>
      </c>
      <c r="BQ248" s="113">
        <v>0</v>
      </c>
      <c r="BR248" s="113">
        <v>0</v>
      </c>
      <c r="BS248" s="113">
        <v>0</v>
      </c>
      <c r="BT248" s="113">
        <v>0</v>
      </c>
      <c r="BU248" s="113">
        <v>0</v>
      </c>
      <c r="BV248" s="113">
        <v>0</v>
      </c>
      <c r="BW248" s="113">
        <v>0</v>
      </c>
      <c r="BX248" s="113">
        <v>0</v>
      </c>
      <c r="BY248" s="113">
        <v>0</v>
      </c>
      <c r="BZ248" s="113">
        <v>0</v>
      </c>
      <c r="CA248" s="113">
        <v>0</v>
      </c>
      <c r="CB248" s="113">
        <v>0</v>
      </c>
      <c r="CC248" s="113">
        <v>0</v>
      </c>
      <c r="CD248" s="113">
        <v>0</v>
      </c>
      <c r="CE248" s="113">
        <v>0</v>
      </c>
      <c r="CF248" s="113">
        <v>0</v>
      </c>
      <c r="CG248" s="113">
        <v>0</v>
      </c>
      <c r="CH248" s="113">
        <v>0</v>
      </c>
      <c r="CI248" s="113">
        <v>0</v>
      </c>
      <c r="CJ248" s="113">
        <v>0</v>
      </c>
      <c r="CK248" s="113">
        <v>0</v>
      </c>
      <c r="CL248" s="113">
        <v>0</v>
      </c>
      <c r="CM248" s="113">
        <v>0</v>
      </c>
      <c r="CN248" s="113">
        <v>0</v>
      </c>
      <c r="CO248" s="113">
        <v>0</v>
      </c>
      <c r="CP248" s="113">
        <v>0</v>
      </c>
      <c r="CQ248" s="113">
        <v>0</v>
      </c>
      <c r="CR248" s="113">
        <v>0</v>
      </c>
      <c r="CS248" s="113">
        <v>0</v>
      </c>
      <c r="CT248" s="113">
        <v>0</v>
      </c>
      <c r="CU248" s="113">
        <v>0</v>
      </c>
      <c r="CV248" s="113">
        <v>0</v>
      </c>
      <c r="CW248" s="113">
        <v>0</v>
      </c>
      <c r="CX248" s="113">
        <v>0</v>
      </c>
      <c r="CY248" s="113">
        <v>0</v>
      </c>
      <c r="CZ248" s="113">
        <v>0</v>
      </c>
      <c r="DA248" s="113">
        <v>0</v>
      </c>
      <c r="DB248" s="113">
        <v>0</v>
      </c>
      <c r="DC248" s="113">
        <v>0</v>
      </c>
      <c r="DD248" s="113">
        <v>0</v>
      </c>
      <c r="DE248" s="113">
        <v>0</v>
      </c>
      <c r="DF248" s="113">
        <v>0</v>
      </c>
      <c r="DG248" s="113">
        <v>0</v>
      </c>
      <c r="DH248" s="113">
        <v>0</v>
      </c>
      <c r="DI248" s="113">
        <v>0</v>
      </c>
      <c r="DJ248" s="113">
        <v>0</v>
      </c>
      <c r="DK248" s="113">
        <v>0</v>
      </c>
      <c r="DL248" s="113">
        <v>0</v>
      </c>
      <c r="DM248" s="113">
        <v>0</v>
      </c>
      <c r="DN248" s="113">
        <v>0</v>
      </c>
      <c r="DO248" s="113">
        <v>0</v>
      </c>
      <c r="DP248" s="113">
        <v>0</v>
      </c>
      <c r="DQ248" s="113">
        <v>0</v>
      </c>
      <c r="DR248" s="113">
        <v>0</v>
      </c>
      <c r="DS248" s="113">
        <v>0</v>
      </c>
      <c r="DT248" s="113">
        <v>0</v>
      </c>
      <c r="DU248" s="113">
        <v>0</v>
      </c>
      <c r="DV248" s="113">
        <v>0</v>
      </c>
      <c r="DW248" s="113">
        <v>0</v>
      </c>
      <c r="DX248" s="113">
        <v>0</v>
      </c>
      <c r="DY248" s="113">
        <v>0</v>
      </c>
      <c r="DZ248" s="113">
        <v>0</v>
      </c>
      <c r="EA248" s="113">
        <v>0</v>
      </c>
      <c r="EB248" s="113">
        <v>0</v>
      </c>
    </row>
    <row r="249" spans="1:132" x14ac:dyDescent="0.35">
      <c r="A249" s="112" t="s">
        <v>169</v>
      </c>
      <c r="B249" s="126"/>
      <c r="C249" s="113">
        <v>0</v>
      </c>
      <c r="D249" s="113">
        <v>0</v>
      </c>
      <c r="E249" s="113">
        <v>0</v>
      </c>
      <c r="F249" s="113">
        <v>0</v>
      </c>
      <c r="G249" s="113">
        <v>0</v>
      </c>
      <c r="H249" s="113">
        <v>0</v>
      </c>
      <c r="I249" s="113">
        <v>0</v>
      </c>
      <c r="J249" s="113">
        <v>0</v>
      </c>
      <c r="K249" s="113">
        <v>0</v>
      </c>
      <c r="L249" s="113">
        <v>0</v>
      </c>
      <c r="M249" s="113">
        <v>0</v>
      </c>
      <c r="N249" s="113">
        <v>0</v>
      </c>
      <c r="O249" s="113">
        <v>0</v>
      </c>
      <c r="P249" s="113">
        <v>0</v>
      </c>
      <c r="Q249" s="113">
        <v>0</v>
      </c>
      <c r="R249" s="113">
        <v>0</v>
      </c>
      <c r="S249" s="113">
        <v>0</v>
      </c>
      <c r="T249" s="113">
        <v>0</v>
      </c>
      <c r="U249" s="113">
        <v>0</v>
      </c>
      <c r="V249" s="113">
        <v>0</v>
      </c>
      <c r="W249" s="113">
        <v>0</v>
      </c>
      <c r="X249" s="113">
        <v>0</v>
      </c>
      <c r="Y249" s="113">
        <v>0</v>
      </c>
      <c r="Z249" s="113">
        <v>0</v>
      </c>
      <c r="AA249" s="113">
        <v>0</v>
      </c>
      <c r="AB249" s="113">
        <v>0</v>
      </c>
      <c r="AC249" s="113">
        <v>0</v>
      </c>
      <c r="AD249" s="113">
        <v>0</v>
      </c>
      <c r="AE249" s="113">
        <v>0</v>
      </c>
      <c r="AF249" s="113">
        <v>0</v>
      </c>
      <c r="AG249" s="113">
        <v>0</v>
      </c>
      <c r="AH249" s="113">
        <v>0</v>
      </c>
      <c r="AI249" s="113">
        <v>0</v>
      </c>
      <c r="AJ249" s="113">
        <v>0</v>
      </c>
      <c r="AK249" s="113">
        <v>0</v>
      </c>
      <c r="AL249" s="113">
        <v>0</v>
      </c>
      <c r="AM249" s="113">
        <v>0</v>
      </c>
      <c r="AN249" s="113">
        <v>0</v>
      </c>
      <c r="AO249" s="113">
        <v>0</v>
      </c>
      <c r="AP249" s="113">
        <v>0</v>
      </c>
      <c r="AQ249" s="113">
        <v>0</v>
      </c>
      <c r="AR249" s="113">
        <v>0</v>
      </c>
      <c r="AS249" s="113">
        <v>0</v>
      </c>
      <c r="AT249" s="113">
        <v>0</v>
      </c>
      <c r="AU249" s="113">
        <v>0</v>
      </c>
      <c r="AV249" s="113">
        <v>0</v>
      </c>
      <c r="AW249" s="113">
        <v>0</v>
      </c>
      <c r="AX249" s="113">
        <v>0</v>
      </c>
      <c r="AY249" s="113">
        <v>0</v>
      </c>
      <c r="AZ249" s="113">
        <v>0</v>
      </c>
      <c r="BA249" s="113">
        <v>0</v>
      </c>
      <c r="BB249" s="113">
        <v>0</v>
      </c>
      <c r="BC249" s="113">
        <v>0</v>
      </c>
      <c r="BD249" s="113">
        <v>0</v>
      </c>
      <c r="BE249" s="113">
        <v>0</v>
      </c>
      <c r="BF249" s="113">
        <v>0</v>
      </c>
      <c r="BG249" s="113">
        <v>0</v>
      </c>
      <c r="BH249" s="113">
        <v>0</v>
      </c>
      <c r="BI249" s="113">
        <v>0</v>
      </c>
      <c r="BJ249" s="113">
        <v>0</v>
      </c>
      <c r="BK249" s="113">
        <v>0</v>
      </c>
      <c r="BL249" s="113">
        <v>0</v>
      </c>
      <c r="BM249" s="113">
        <v>0</v>
      </c>
      <c r="BN249" s="113">
        <v>0</v>
      </c>
      <c r="BO249" s="113">
        <v>0</v>
      </c>
      <c r="BP249" s="113">
        <v>0</v>
      </c>
      <c r="BQ249" s="113">
        <v>0</v>
      </c>
      <c r="BR249" s="113">
        <v>0</v>
      </c>
      <c r="BS249" s="113">
        <v>0</v>
      </c>
      <c r="BT249" s="113">
        <v>0</v>
      </c>
      <c r="BU249" s="113">
        <v>0</v>
      </c>
      <c r="BV249" s="113">
        <v>0</v>
      </c>
      <c r="BW249" s="113">
        <v>0</v>
      </c>
      <c r="BX249" s="113">
        <v>0</v>
      </c>
      <c r="BY249" s="113">
        <v>0</v>
      </c>
      <c r="BZ249" s="113">
        <v>0</v>
      </c>
      <c r="CA249" s="113">
        <v>0</v>
      </c>
      <c r="CB249" s="113">
        <v>0</v>
      </c>
      <c r="CC249" s="113">
        <v>0</v>
      </c>
      <c r="CD249" s="113">
        <v>0</v>
      </c>
      <c r="CE249" s="113">
        <v>0</v>
      </c>
      <c r="CF249" s="113">
        <v>0</v>
      </c>
      <c r="CG249" s="113">
        <v>0</v>
      </c>
      <c r="CH249" s="113">
        <v>0</v>
      </c>
      <c r="CI249" s="113">
        <v>0</v>
      </c>
      <c r="CJ249" s="113">
        <v>0</v>
      </c>
      <c r="CK249" s="113">
        <v>0</v>
      </c>
      <c r="CL249" s="113">
        <v>0</v>
      </c>
      <c r="CM249" s="113">
        <v>0</v>
      </c>
      <c r="CN249" s="113">
        <v>0</v>
      </c>
      <c r="CO249" s="113">
        <v>0</v>
      </c>
      <c r="CP249" s="113">
        <v>0</v>
      </c>
      <c r="CQ249" s="113">
        <v>0</v>
      </c>
      <c r="CR249" s="113">
        <v>0</v>
      </c>
      <c r="CS249" s="113">
        <v>0</v>
      </c>
      <c r="CT249" s="113">
        <v>0</v>
      </c>
      <c r="CU249" s="113">
        <v>0</v>
      </c>
      <c r="CV249" s="113">
        <v>0</v>
      </c>
      <c r="CW249" s="113">
        <v>0</v>
      </c>
      <c r="CX249" s="113">
        <v>0</v>
      </c>
      <c r="CY249" s="113">
        <v>0</v>
      </c>
      <c r="CZ249" s="113">
        <v>0</v>
      </c>
      <c r="DA249" s="113">
        <v>0</v>
      </c>
      <c r="DB249" s="113">
        <v>0</v>
      </c>
      <c r="DC249" s="113">
        <v>0</v>
      </c>
      <c r="DD249" s="113">
        <v>0</v>
      </c>
      <c r="DE249" s="113">
        <v>0</v>
      </c>
      <c r="DF249" s="113">
        <v>0</v>
      </c>
      <c r="DG249" s="113">
        <v>0</v>
      </c>
      <c r="DH249" s="113">
        <v>0</v>
      </c>
      <c r="DI249" s="113">
        <v>0</v>
      </c>
      <c r="DJ249" s="113">
        <v>0</v>
      </c>
      <c r="DK249" s="113">
        <v>0</v>
      </c>
      <c r="DL249" s="113">
        <v>0</v>
      </c>
      <c r="DM249" s="113">
        <v>0</v>
      </c>
      <c r="DN249" s="113">
        <v>0</v>
      </c>
      <c r="DO249" s="113">
        <v>0</v>
      </c>
      <c r="DP249" s="113">
        <v>0</v>
      </c>
      <c r="DQ249" s="113">
        <v>0</v>
      </c>
      <c r="DR249" s="113">
        <v>0</v>
      </c>
      <c r="DS249" s="113">
        <v>0</v>
      </c>
      <c r="DT249" s="113">
        <v>0</v>
      </c>
      <c r="DU249" s="113">
        <v>0</v>
      </c>
      <c r="DV249" s="113">
        <v>0</v>
      </c>
      <c r="DW249" s="113">
        <v>0</v>
      </c>
      <c r="DX249" s="113">
        <v>0</v>
      </c>
      <c r="DY249" s="113">
        <v>0</v>
      </c>
      <c r="DZ249" s="113">
        <v>0</v>
      </c>
      <c r="EA249" s="113">
        <v>0</v>
      </c>
      <c r="EB249" s="113">
        <v>0</v>
      </c>
    </row>
    <row r="250" spans="1:132" x14ac:dyDescent="0.35">
      <c r="A250" s="112" t="s">
        <v>170</v>
      </c>
      <c r="B250" s="126"/>
      <c r="C250" s="113">
        <v>0</v>
      </c>
      <c r="D250" s="113">
        <v>0</v>
      </c>
      <c r="E250" s="113">
        <v>0</v>
      </c>
      <c r="F250" s="113">
        <v>0</v>
      </c>
      <c r="G250" s="113">
        <v>0</v>
      </c>
      <c r="H250" s="113">
        <v>0</v>
      </c>
      <c r="I250" s="113">
        <v>0</v>
      </c>
      <c r="J250" s="113">
        <v>0</v>
      </c>
      <c r="K250" s="113">
        <v>0</v>
      </c>
      <c r="L250" s="113">
        <v>0</v>
      </c>
      <c r="M250" s="113">
        <v>0</v>
      </c>
      <c r="N250" s="113">
        <v>0</v>
      </c>
      <c r="O250" s="113">
        <v>0</v>
      </c>
      <c r="P250" s="113">
        <v>0</v>
      </c>
      <c r="Q250" s="113">
        <v>0</v>
      </c>
      <c r="R250" s="113">
        <v>0</v>
      </c>
      <c r="S250" s="113">
        <v>0</v>
      </c>
      <c r="T250" s="113">
        <v>0</v>
      </c>
      <c r="U250" s="113">
        <v>0</v>
      </c>
      <c r="V250" s="113">
        <v>0</v>
      </c>
      <c r="W250" s="113">
        <v>0</v>
      </c>
      <c r="X250" s="113">
        <v>0</v>
      </c>
      <c r="Y250" s="113">
        <v>0</v>
      </c>
      <c r="Z250" s="113">
        <v>0</v>
      </c>
      <c r="AA250" s="113">
        <v>0</v>
      </c>
      <c r="AB250" s="113">
        <v>0</v>
      </c>
      <c r="AC250" s="113">
        <v>0</v>
      </c>
      <c r="AD250" s="113">
        <v>0</v>
      </c>
      <c r="AE250" s="113">
        <v>0</v>
      </c>
      <c r="AF250" s="113">
        <v>0</v>
      </c>
      <c r="AG250" s="113">
        <v>0</v>
      </c>
      <c r="AH250" s="113">
        <v>0</v>
      </c>
      <c r="AI250" s="113">
        <v>0</v>
      </c>
      <c r="AJ250" s="113">
        <v>0</v>
      </c>
      <c r="AK250" s="113">
        <v>0</v>
      </c>
      <c r="AL250" s="113">
        <v>0</v>
      </c>
      <c r="AM250" s="113">
        <v>0</v>
      </c>
      <c r="AN250" s="113">
        <v>0</v>
      </c>
      <c r="AO250" s="113">
        <v>0</v>
      </c>
      <c r="AP250" s="113">
        <v>0</v>
      </c>
      <c r="AQ250" s="113">
        <v>0</v>
      </c>
      <c r="AR250" s="113">
        <v>0</v>
      </c>
      <c r="AS250" s="113">
        <v>0</v>
      </c>
      <c r="AT250" s="113">
        <v>0</v>
      </c>
      <c r="AU250" s="113">
        <v>0</v>
      </c>
      <c r="AV250" s="113">
        <v>0</v>
      </c>
      <c r="AW250" s="113">
        <v>0</v>
      </c>
      <c r="AX250" s="113">
        <v>0</v>
      </c>
      <c r="AY250" s="113">
        <v>0</v>
      </c>
      <c r="AZ250" s="113">
        <v>0</v>
      </c>
      <c r="BA250" s="113">
        <v>0</v>
      </c>
      <c r="BB250" s="113">
        <v>0</v>
      </c>
      <c r="BC250" s="113">
        <v>0</v>
      </c>
      <c r="BD250" s="113">
        <v>0</v>
      </c>
      <c r="BE250" s="113">
        <v>0</v>
      </c>
      <c r="BF250" s="113">
        <v>0</v>
      </c>
      <c r="BG250" s="113">
        <v>0</v>
      </c>
      <c r="BH250" s="113">
        <v>0</v>
      </c>
      <c r="BI250" s="113">
        <v>0</v>
      </c>
      <c r="BJ250" s="113">
        <v>0</v>
      </c>
      <c r="BK250" s="113">
        <v>0</v>
      </c>
      <c r="BL250" s="113">
        <v>0</v>
      </c>
      <c r="BM250" s="113">
        <v>0</v>
      </c>
      <c r="BN250" s="113">
        <v>0</v>
      </c>
      <c r="BO250" s="113">
        <v>0</v>
      </c>
      <c r="BP250" s="113">
        <v>0</v>
      </c>
      <c r="BQ250" s="113">
        <v>0</v>
      </c>
      <c r="BR250" s="113">
        <v>0</v>
      </c>
      <c r="BS250" s="113">
        <v>0</v>
      </c>
      <c r="BT250" s="113">
        <v>0</v>
      </c>
      <c r="BU250" s="113">
        <v>0</v>
      </c>
      <c r="BV250" s="113">
        <v>0</v>
      </c>
      <c r="BW250" s="113">
        <v>0</v>
      </c>
      <c r="BX250" s="113">
        <v>0</v>
      </c>
      <c r="BY250" s="113">
        <v>0</v>
      </c>
      <c r="BZ250" s="113">
        <v>0</v>
      </c>
      <c r="CA250" s="113">
        <v>0</v>
      </c>
      <c r="CB250" s="113">
        <v>0</v>
      </c>
      <c r="CC250" s="113">
        <v>0</v>
      </c>
      <c r="CD250" s="113">
        <v>0</v>
      </c>
      <c r="CE250" s="113">
        <v>0</v>
      </c>
      <c r="CF250" s="113">
        <v>0</v>
      </c>
      <c r="CG250" s="113">
        <v>0</v>
      </c>
      <c r="CH250" s="113">
        <v>0</v>
      </c>
      <c r="CI250" s="113">
        <v>0</v>
      </c>
      <c r="CJ250" s="113">
        <v>0</v>
      </c>
      <c r="CK250" s="113">
        <v>0</v>
      </c>
      <c r="CL250" s="113">
        <v>0</v>
      </c>
      <c r="CM250" s="113">
        <v>0</v>
      </c>
      <c r="CN250" s="113">
        <v>0</v>
      </c>
      <c r="CO250" s="113">
        <v>0</v>
      </c>
      <c r="CP250" s="113">
        <v>0</v>
      </c>
      <c r="CQ250" s="113">
        <v>0</v>
      </c>
      <c r="CR250" s="113">
        <v>0</v>
      </c>
      <c r="CS250" s="113">
        <v>0</v>
      </c>
      <c r="CT250" s="113">
        <v>0</v>
      </c>
      <c r="CU250" s="113">
        <v>0</v>
      </c>
      <c r="CV250" s="113">
        <v>0</v>
      </c>
      <c r="CW250" s="113">
        <v>0</v>
      </c>
      <c r="CX250" s="113">
        <v>0</v>
      </c>
      <c r="CY250" s="113">
        <v>0</v>
      </c>
      <c r="CZ250" s="113">
        <v>0</v>
      </c>
      <c r="DA250" s="113">
        <v>0</v>
      </c>
      <c r="DB250" s="113">
        <v>0</v>
      </c>
      <c r="DC250" s="113">
        <v>0</v>
      </c>
      <c r="DD250" s="113">
        <v>0</v>
      </c>
      <c r="DE250" s="113">
        <v>0</v>
      </c>
      <c r="DF250" s="113">
        <v>0</v>
      </c>
      <c r="DG250" s="113">
        <v>0</v>
      </c>
      <c r="DH250" s="113">
        <v>0</v>
      </c>
      <c r="DI250" s="113">
        <v>0</v>
      </c>
      <c r="DJ250" s="113">
        <v>0</v>
      </c>
      <c r="DK250" s="113">
        <v>0</v>
      </c>
      <c r="DL250" s="113">
        <v>0</v>
      </c>
      <c r="DM250" s="113">
        <v>0</v>
      </c>
      <c r="DN250" s="113">
        <v>0</v>
      </c>
      <c r="DO250" s="113">
        <v>0</v>
      </c>
      <c r="DP250" s="113">
        <v>0</v>
      </c>
      <c r="DQ250" s="113">
        <v>0</v>
      </c>
      <c r="DR250" s="113">
        <v>0</v>
      </c>
      <c r="DS250" s="113">
        <v>0</v>
      </c>
      <c r="DT250" s="113">
        <v>0</v>
      </c>
      <c r="DU250" s="113">
        <v>0</v>
      </c>
      <c r="DV250" s="113">
        <v>0</v>
      </c>
      <c r="DW250" s="113">
        <v>0</v>
      </c>
      <c r="DX250" s="113">
        <v>0</v>
      </c>
      <c r="DY250" s="113">
        <v>0</v>
      </c>
      <c r="DZ250" s="113">
        <v>0</v>
      </c>
      <c r="EA250" s="113">
        <v>0</v>
      </c>
      <c r="EB250" s="113">
        <v>0</v>
      </c>
    </row>
    <row r="251" spans="1:132" x14ac:dyDescent="0.35">
      <c r="A251" s="112" t="s">
        <v>171</v>
      </c>
      <c r="B251" s="126"/>
      <c r="C251" s="113">
        <v>0</v>
      </c>
      <c r="D251" s="113">
        <v>0</v>
      </c>
      <c r="E251" s="113">
        <v>0</v>
      </c>
      <c r="F251" s="113">
        <v>0</v>
      </c>
      <c r="G251" s="113">
        <v>0</v>
      </c>
      <c r="H251" s="113">
        <v>0</v>
      </c>
      <c r="I251" s="113">
        <v>0</v>
      </c>
      <c r="J251" s="113">
        <v>0</v>
      </c>
      <c r="K251" s="113">
        <v>0</v>
      </c>
      <c r="L251" s="113">
        <v>0</v>
      </c>
      <c r="M251" s="113">
        <v>0</v>
      </c>
      <c r="N251" s="113">
        <v>0</v>
      </c>
      <c r="O251" s="113">
        <v>0</v>
      </c>
      <c r="P251" s="113">
        <v>0</v>
      </c>
      <c r="Q251" s="113">
        <v>0</v>
      </c>
      <c r="R251" s="113">
        <v>0</v>
      </c>
      <c r="S251" s="113">
        <v>0</v>
      </c>
      <c r="T251" s="113">
        <v>0</v>
      </c>
      <c r="U251" s="113">
        <v>0</v>
      </c>
      <c r="V251" s="113">
        <v>0</v>
      </c>
      <c r="W251" s="113">
        <v>0</v>
      </c>
      <c r="X251" s="113">
        <v>0</v>
      </c>
      <c r="Y251" s="113">
        <v>0</v>
      </c>
      <c r="Z251" s="113">
        <v>0</v>
      </c>
      <c r="AA251" s="113">
        <v>0</v>
      </c>
      <c r="AB251" s="113">
        <v>0</v>
      </c>
      <c r="AC251" s="113">
        <v>0</v>
      </c>
      <c r="AD251" s="113">
        <v>0</v>
      </c>
      <c r="AE251" s="113">
        <v>0</v>
      </c>
      <c r="AF251" s="113">
        <v>0</v>
      </c>
      <c r="AG251" s="113">
        <v>0</v>
      </c>
      <c r="AH251" s="113">
        <v>0</v>
      </c>
      <c r="AI251" s="113">
        <v>0</v>
      </c>
      <c r="AJ251" s="113">
        <v>0</v>
      </c>
      <c r="AK251" s="113">
        <v>0</v>
      </c>
      <c r="AL251" s="113">
        <v>0</v>
      </c>
      <c r="AM251" s="113">
        <v>0</v>
      </c>
      <c r="AN251" s="113">
        <v>0</v>
      </c>
      <c r="AO251" s="113">
        <v>0</v>
      </c>
      <c r="AP251" s="113">
        <v>0</v>
      </c>
      <c r="AQ251" s="113">
        <v>0</v>
      </c>
      <c r="AR251" s="113">
        <v>0</v>
      </c>
      <c r="AS251" s="113">
        <v>0</v>
      </c>
      <c r="AT251" s="113">
        <v>0</v>
      </c>
      <c r="AU251" s="113">
        <v>0</v>
      </c>
      <c r="AV251" s="113">
        <v>0</v>
      </c>
      <c r="AW251" s="113">
        <v>0</v>
      </c>
      <c r="AX251" s="113">
        <v>0</v>
      </c>
      <c r="AY251" s="113">
        <v>0</v>
      </c>
      <c r="AZ251" s="113">
        <v>0</v>
      </c>
      <c r="BA251" s="113">
        <v>0</v>
      </c>
      <c r="BB251" s="113">
        <v>0</v>
      </c>
      <c r="BC251" s="113">
        <v>0</v>
      </c>
      <c r="BD251" s="113">
        <v>0</v>
      </c>
      <c r="BE251" s="113">
        <v>0</v>
      </c>
      <c r="BF251" s="113">
        <v>0</v>
      </c>
      <c r="BG251" s="113">
        <v>0</v>
      </c>
      <c r="BH251" s="113">
        <v>0</v>
      </c>
      <c r="BI251" s="113">
        <v>0</v>
      </c>
      <c r="BJ251" s="113">
        <v>0</v>
      </c>
      <c r="BK251" s="113">
        <v>0</v>
      </c>
      <c r="BL251" s="113">
        <v>0</v>
      </c>
      <c r="BM251" s="113">
        <v>0</v>
      </c>
      <c r="BN251" s="113">
        <v>0</v>
      </c>
      <c r="BO251" s="113">
        <v>0</v>
      </c>
      <c r="BP251" s="113">
        <v>0</v>
      </c>
      <c r="BQ251" s="113">
        <v>0</v>
      </c>
      <c r="BR251" s="113">
        <v>0</v>
      </c>
      <c r="BS251" s="113">
        <v>0</v>
      </c>
      <c r="BT251" s="113">
        <v>0</v>
      </c>
      <c r="BU251" s="113">
        <v>0</v>
      </c>
      <c r="BV251" s="113">
        <v>0</v>
      </c>
      <c r="BW251" s="113">
        <v>0</v>
      </c>
      <c r="BX251" s="113">
        <v>0</v>
      </c>
      <c r="BY251" s="113">
        <v>0</v>
      </c>
      <c r="BZ251" s="113">
        <v>0</v>
      </c>
      <c r="CA251" s="113">
        <v>0</v>
      </c>
      <c r="CB251" s="113">
        <v>0</v>
      </c>
      <c r="CC251" s="113">
        <v>0</v>
      </c>
      <c r="CD251" s="113">
        <v>0</v>
      </c>
      <c r="CE251" s="113">
        <v>0</v>
      </c>
      <c r="CF251" s="113">
        <v>0</v>
      </c>
      <c r="CG251" s="113">
        <v>0</v>
      </c>
      <c r="CH251" s="113">
        <v>0</v>
      </c>
      <c r="CI251" s="113">
        <v>0</v>
      </c>
      <c r="CJ251" s="113">
        <v>0</v>
      </c>
      <c r="CK251" s="113">
        <v>0</v>
      </c>
      <c r="CL251" s="113">
        <v>0</v>
      </c>
      <c r="CM251" s="113">
        <v>0</v>
      </c>
      <c r="CN251" s="113">
        <v>0</v>
      </c>
      <c r="CO251" s="113">
        <v>0</v>
      </c>
      <c r="CP251" s="113">
        <v>0</v>
      </c>
      <c r="CQ251" s="113">
        <v>0</v>
      </c>
      <c r="CR251" s="113">
        <v>0</v>
      </c>
      <c r="CS251" s="113">
        <v>0</v>
      </c>
      <c r="CT251" s="113">
        <v>0</v>
      </c>
      <c r="CU251" s="113">
        <v>0</v>
      </c>
      <c r="CV251" s="113">
        <v>0</v>
      </c>
      <c r="CW251" s="113">
        <v>0</v>
      </c>
      <c r="CX251" s="113">
        <v>0</v>
      </c>
      <c r="CY251" s="113">
        <v>0</v>
      </c>
      <c r="CZ251" s="113">
        <v>0</v>
      </c>
      <c r="DA251" s="113">
        <v>0</v>
      </c>
      <c r="DB251" s="113">
        <v>0</v>
      </c>
      <c r="DC251" s="113">
        <v>0</v>
      </c>
      <c r="DD251" s="113">
        <v>0</v>
      </c>
      <c r="DE251" s="113">
        <v>0</v>
      </c>
      <c r="DF251" s="113">
        <v>0</v>
      </c>
      <c r="DG251" s="113">
        <v>0</v>
      </c>
      <c r="DH251" s="113">
        <v>0</v>
      </c>
      <c r="DI251" s="113">
        <v>0</v>
      </c>
      <c r="DJ251" s="113">
        <v>0</v>
      </c>
      <c r="DK251" s="113">
        <v>0</v>
      </c>
      <c r="DL251" s="113">
        <v>0</v>
      </c>
      <c r="DM251" s="113">
        <v>0</v>
      </c>
      <c r="DN251" s="113">
        <v>0</v>
      </c>
      <c r="DO251" s="113">
        <v>0</v>
      </c>
      <c r="DP251" s="113">
        <v>0</v>
      </c>
      <c r="DQ251" s="113">
        <v>0</v>
      </c>
      <c r="DR251" s="113">
        <v>0</v>
      </c>
      <c r="DS251" s="113">
        <v>0</v>
      </c>
      <c r="DT251" s="113">
        <v>0</v>
      </c>
      <c r="DU251" s="113">
        <v>0</v>
      </c>
      <c r="DV251" s="113">
        <v>0</v>
      </c>
      <c r="DW251" s="113">
        <v>0</v>
      </c>
      <c r="DX251" s="113">
        <v>0</v>
      </c>
      <c r="DY251" s="113">
        <v>0</v>
      </c>
      <c r="DZ251" s="113">
        <v>0</v>
      </c>
      <c r="EA251" s="113">
        <v>0</v>
      </c>
      <c r="EB251" s="113">
        <v>0</v>
      </c>
    </row>
    <row r="252" spans="1:132" x14ac:dyDescent="0.35">
      <c r="A252" s="112" t="s">
        <v>172</v>
      </c>
      <c r="B252" s="126"/>
      <c r="C252" s="113">
        <v>184.18307326255129</v>
      </c>
      <c r="D252" s="113">
        <v>183.1460064085955</v>
      </c>
      <c r="E252" s="113">
        <v>182.00523286924411</v>
      </c>
      <c r="F252" s="113">
        <v>181.79781949845295</v>
      </c>
      <c r="G252" s="113">
        <v>178.99773899277227</v>
      </c>
      <c r="H252" s="113">
        <v>176.19765848709159</v>
      </c>
      <c r="I252" s="113">
        <v>173.91611140838884</v>
      </c>
      <c r="J252" s="113">
        <v>171.73827101508164</v>
      </c>
      <c r="K252" s="113">
        <v>168.52336376781861</v>
      </c>
      <c r="L252" s="113">
        <v>166.86405680148931</v>
      </c>
      <c r="M252" s="113">
        <v>167.38259022846722</v>
      </c>
      <c r="N252" s="113">
        <v>164.99733646436889</v>
      </c>
      <c r="O252" s="113">
        <v>163.54544286883072</v>
      </c>
      <c r="P252" s="113">
        <v>161.5750158463147</v>
      </c>
      <c r="Q252" s="113">
        <v>159.08605539682077</v>
      </c>
      <c r="R252" s="113">
        <v>158.25640191365613</v>
      </c>
      <c r="S252" s="113">
        <v>157.73786848667822</v>
      </c>
      <c r="T252" s="113">
        <v>157.32304174509591</v>
      </c>
      <c r="U252" s="113">
        <v>156.49338826193127</v>
      </c>
      <c r="V252" s="113">
        <v>155.35261472257986</v>
      </c>
      <c r="W252" s="113">
        <v>155.97485483495336</v>
      </c>
      <c r="X252" s="113">
        <v>155.97485483495336</v>
      </c>
      <c r="Y252" s="113">
        <v>155.1452013517887</v>
      </c>
      <c r="Z252" s="113">
        <v>156.07856152034893</v>
      </c>
      <c r="AA252" s="113">
        <v>157.84157517207382</v>
      </c>
      <c r="AB252" s="113">
        <v>157.53045511588707</v>
      </c>
      <c r="AC252" s="113">
        <v>158.04898854286498</v>
      </c>
      <c r="AD252" s="113">
        <v>158.98234871142517</v>
      </c>
      <c r="AE252" s="113">
        <v>159.70829550919427</v>
      </c>
      <c r="AF252" s="113">
        <v>159.70829550919427</v>
      </c>
      <c r="AG252" s="113">
        <v>159.70829550919427</v>
      </c>
      <c r="AH252" s="113">
        <v>160.12312225077659</v>
      </c>
      <c r="AI252" s="113">
        <v>160.43424230696334</v>
      </c>
      <c r="AJ252" s="113">
        <v>208.59760148697146</v>
      </c>
      <c r="AK252" s="113">
        <v>209.80803244337554</v>
      </c>
      <c r="AL252" s="113">
        <v>211.82541737071568</v>
      </c>
      <c r="AM252" s="113">
        <v>213.57381764107717</v>
      </c>
      <c r="AN252" s="113">
        <v>215.32221791143863</v>
      </c>
      <c r="AO252" s="113">
        <v>216.93612585331076</v>
      </c>
      <c r="AP252" s="113">
        <v>218.14655680971481</v>
      </c>
      <c r="AQ252" s="113">
        <v>219.62597242309761</v>
      </c>
      <c r="AR252" s="113">
        <v>222.85378830684184</v>
      </c>
      <c r="AS252" s="113">
        <v>224.73668090569262</v>
      </c>
      <c r="AT252" s="113">
        <v>226.75406583303277</v>
      </c>
      <c r="AU252" s="113">
        <v>229.30942007433029</v>
      </c>
      <c r="AV252" s="113">
        <v>233.74766691447863</v>
      </c>
      <c r="AW252" s="113">
        <v>236.97548279822288</v>
      </c>
      <c r="AX252" s="113">
        <v>243.56560689420073</v>
      </c>
      <c r="AY252" s="113">
        <v>250.29022331866784</v>
      </c>
      <c r="AZ252" s="113">
        <v>253.78702385939079</v>
      </c>
      <c r="BA252" s="113">
        <v>255.13194714428425</v>
      </c>
      <c r="BB252" s="113">
        <v>256.07339344370962</v>
      </c>
      <c r="BC252" s="113">
        <v>254.72847015881621</v>
      </c>
      <c r="BD252" s="113">
        <v>253.78702385939079</v>
      </c>
      <c r="BE252" s="113">
        <v>253.24905454543341</v>
      </c>
      <c r="BF252" s="113">
        <v>254.86296248730551</v>
      </c>
      <c r="BG252" s="113">
        <v>255.5354241297523</v>
      </c>
      <c r="BH252" s="113">
        <v>254.45948550183752</v>
      </c>
      <c r="BI252" s="113">
        <v>256.07339344370962</v>
      </c>
      <c r="BJ252" s="113">
        <v>256.07339344370962</v>
      </c>
      <c r="BK252" s="113">
        <v>253.78702385939079</v>
      </c>
      <c r="BL252" s="113">
        <v>251.36616194658262</v>
      </c>
      <c r="BM252" s="113">
        <v>249.48326934773181</v>
      </c>
      <c r="BN252" s="113">
        <v>246.92791510643428</v>
      </c>
      <c r="BO252" s="113">
        <v>245.7174841500302</v>
      </c>
      <c r="BP252" s="113">
        <v>243.96908387966872</v>
      </c>
      <c r="BQ252" s="113">
        <v>240.60677566743516</v>
      </c>
      <c r="BR252" s="113">
        <v>239.26185238254172</v>
      </c>
      <c r="BS252" s="113">
        <v>237.37895978369093</v>
      </c>
      <c r="BT252" s="113">
        <v>234.82360554239338</v>
      </c>
      <c r="BU252" s="113">
        <v>233.07520527203192</v>
      </c>
      <c r="BV252" s="113">
        <v>231.9992666441172</v>
      </c>
      <c r="BW252" s="113">
        <v>231.59578965864915</v>
      </c>
      <c r="BX252" s="113">
        <v>232.26825130109586</v>
      </c>
      <c r="BY252" s="113">
        <v>234.42012855692533</v>
      </c>
      <c r="BZ252" s="113">
        <v>236.7064981412442</v>
      </c>
      <c r="CA252" s="113">
        <v>237.24446745520157</v>
      </c>
      <c r="CB252" s="113">
        <v>237.64794444066956</v>
      </c>
      <c r="CC252" s="113">
        <v>239.39634471103105</v>
      </c>
      <c r="CD252" s="113">
        <v>240.06880635347778</v>
      </c>
      <c r="CE252" s="113">
        <v>240.06880635347778</v>
      </c>
      <c r="CF252" s="113">
        <v>241.68271429534985</v>
      </c>
      <c r="CG252" s="113">
        <v>242.89314525175399</v>
      </c>
      <c r="CH252" s="113">
        <v>244.1035762081581</v>
      </c>
      <c r="CI252" s="113">
        <v>245.44849949305149</v>
      </c>
      <c r="CJ252" s="113">
        <v>181.15502302406082</v>
      </c>
      <c r="CK252" s="113">
        <v>182.33775440397855</v>
      </c>
      <c r="CL252" s="113">
        <v>182.83055914561092</v>
      </c>
      <c r="CM252" s="113">
        <v>183.52048578389625</v>
      </c>
      <c r="CN252" s="113">
        <v>183.6190467322227</v>
      </c>
      <c r="CO252" s="113">
        <v>184.21041242218158</v>
      </c>
      <c r="CP252" s="113">
        <v>184.80177811214043</v>
      </c>
      <c r="CQ252" s="113">
        <v>185.98450949205809</v>
      </c>
      <c r="CR252" s="113">
        <v>187.46292371695523</v>
      </c>
      <c r="CS252" s="113">
        <v>188.34997225189352</v>
      </c>
      <c r="CT252" s="113">
        <v>188.74421604519941</v>
      </c>
      <c r="CU252" s="113">
        <v>189.6312645801377</v>
      </c>
      <c r="CV252" s="113">
        <v>190.91255690838184</v>
      </c>
      <c r="CW252" s="113">
        <v>192.68665397825839</v>
      </c>
      <c r="CX252" s="113">
        <v>194.85499484144086</v>
      </c>
      <c r="CY252" s="113">
        <v>197.22045760127625</v>
      </c>
      <c r="CZ252" s="113">
        <v>198.79743277449984</v>
      </c>
      <c r="DA252" s="113">
        <v>200.07872510274402</v>
      </c>
      <c r="DB252" s="113">
        <v>199.58592036111165</v>
      </c>
      <c r="DC252" s="113">
        <v>199.68448130943813</v>
      </c>
      <c r="DD252" s="113">
        <v>200.76865174102937</v>
      </c>
      <c r="DE252" s="113">
        <v>200.1772860510705</v>
      </c>
      <c r="DF252" s="113">
        <v>198.10750613621454</v>
      </c>
      <c r="DG252" s="113">
        <v>197.51614044625569</v>
      </c>
      <c r="DH252" s="113">
        <v>197.51614044625569</v>
      </c>
      <c r="DI252" s="113">
        <v>196.43197001466444</v>
      </c>
      <c r="DJ252" s="113">
        <v>196.03772622135853</v>
      </c>
      <c r="DK252" s="113">
        <v>196.03772622135853</v>
      </c>
      <c r="DL252" s="113">
        <v>197.61470139458214</v>
      </c>
      <c r="DM252" s="113">
        <v>197.31901854960273</v>
      </c>
      <c r="DN252" s="113">
        <v>196.53053096299095</v>
      </c>
      <c r="DO252" s="113">
        <v>197.22045760127625</v>
      </c>
      <c r="DP252" s="113">
        <v>198.00894518788806</v>
      </c>
      <c r="DQ252" s="113">
        <v>202.44418786257941</v>
      </c>
      <c r="DR252" s="113">
        <v>205.40101631237366</v>
      </c>
      <c r="DS252" s="113">
        <v>205.59813820902662</v>
      </c>
      <c r="DT252" s="113">
        <v>206.09094295065898</v>
      </c>
      <c r="DU252" s="113">
        <v>206.18950389898546</v>
      </c>
      <c r="DV252" s="113">
        <v>207.1751133822502</v>
      </c>
      <c r="DW252" s="113">
        <v>207.37223527890313</v>
      </c>
      <c r="DX252" s="113">
        <v>205.99238200233253</v>
      </c>
      <c r="DY252" s="113">
        <v>205.3024553640472</v>
      </c>
      <c r="DZ252" s="113">
        <v>204.80965062241481</v>
      </c>
      <c r="EA252" s="113">
        <v>203.72548019082359</v>
      </c>
      <c r="EB252" s="113">
        <v>202.24706596592648</v>
      </c>
    </row>
    <row r="253" spans="1:132" x14ac:dyDescent="0.35">
      <c r="A253" s="112" t="s">
        <v>173</v>
      </c>
      <c r="B253" s="126"/>
      <c r="C253" s="113">
        <v>1699.0888508470357</v>
      </c>
      <c r="D253" s="113">
        <v>1689.5219091192935</v>
      </c>
      <c r="E253" s="113">
        <v>1678.9982732187768</v>
      </c>
      <c r="F253" s="113">
        <v>1677.0848848732287</v>
      </c>
      <c r="G253" s="113">
        <v>1651.2541422083241</v>
      </c>
      <c r="H253" s="113">
        <v>1625.4233995434199</v>
      </c>
      <c r="I253" s="113">
        <v>1604.3761277423869</v>
      </c>
      <c r="J253" s="113">
        <v>1584.285550114128</v>
      </c>
      <c r="K253" s="113">
        <v>1554.6280307581267</v>
      </c>
      <c r="L253" s="113">
        <v>1539.3209239937389</v>
      </c>
      <c r="M253" s="113">
        <v>1544.1043948576103</v>
      </c>
      <c r="N253" s="113">
        <v>1522.1004288838028</v>
      </c>
      <c r="O253" s="113">
        <v>1508.7067104649636</v>
      </c>
      <c r="P253" s="113">
        <v>1490.5295211822531</v>
      </c>
      <c r="Q253" s="113">
        <v>1467.5688610356715</v>
      </c>
      <c r="R253" s="113">
        <v>1459.9153076534778</v>
      </c>
      <c r="S253" s="113">
        <v>1455.1318367896065</v>
      </c>
      <c r="T253" s="113">
        <v>1451.3050600985098</v>
      </c>
      <c r="U253" s="113">
        <v>1443.6515067163159</v>
      </c>
      <c r="V253" s="113">
        <v>1433.1278708157993</v>
      </c>
      <c r="W253" s="113">
        <v>1438.8680358524448</v>
      </c>
      <c r="X253" s="113">
        <v>1438.8680358524448</v>
      </c>
      <c r="Y253" s="113">
        <v>1431.2144824702509</v>
      </c>
      <c r="Z253" s="113">
        <v>1439.824730025219</v>
      </c>
      <c r="AA253" s="113">
        <v>1456.0885309623809</v>
      </c>
      <c r="AB253" s="113">
        <v>1453.2184484440581</v>
      </c>
      <c r="AC253" s="113">
        <v>1458.0019193079293</v>
      </c>
      <c r="AD253" s="113">
        <v>1466.6121668628975</v>
      </c>
      <c r="AE253" s="113">
        <v>1473.309026072317</v>
      </c>
      <c r="AF253" s="113">
        <v>1473.309026072317</v>
      </c>
      <c r="AG253" s="113">
        <v>1473.309026072317</v>
      </c>
      <c r="AH253" s="113">
        <v>1477.1358027634139</v>
      </c>
      <c r="AI253" s="113">
        <v>1480.0058852817367</v>
      </c>
      <c r="AJ253" s="113">
        <v>1924.3128737173115</v>
      </c>
      <c r="AK253" s="113">
        <v>1935.4790992901394</v>
      </c>
      <c r="AL253" s="113">
        <v>1954.0894752448521</v>
      </c>
      <c r="AM253" s="113">
        <v>1970.2184677389366</v>
      </c>
      <c r="AN253" s="113">
        <v>1986.3474602330216</v>
      </c>
      <c r="AO253" s="113">
        <v>2001.2357609967914</v>
      </c>
      <c r="AP253" s="113">
        <v>2012.4019865696193</v>
      </c>
      <c r="AQ253" s="113">
        <v>2026.0495956030752</v>
      </c>
      <c r="AR253" s="113">
        <v>2055.826197130616</v>
      </c>
      <c r="AS253" s="113">
        <v>2073.1958813550145</v>
      </c>
      <c r="AT253" s="113">
        <v>2091.8062573097272</v>
      </c>
      <c r="AU253" s="113">
        <v>2115.3794001856968</v>
      </c>
      <c r="AV253" s="113">
        <v>2156.3222272860653</v>
      </c>
      <c r="AW253" s="113">
        <v>2186.0988288136059</v>
      </c>
      <c r="AX253" s="113">
        <v>2246.8927235990018</v>
      </c>
      <c r="AY253" s="113">
        <v>2308.927310114711</v>
      </c>
      <c r="AZ253" s="113">
        <v>2341.18529510288</v>
      </c>
      <c r="BA253" s="113">
        <v>2353.5922124060221</v>
      </c>
      <c r="BB253" s="113">
        <v>2362.2770545182211</v>
      </c>
      <c r="BC253" s="113">
        <v>2349.8701372150795</v>
      </c>
      <c r="BD253" s="113">
        <v>2341.18529510288</v>
      </c>
      <c r="BE253" s="113">
        <v>2336.2225281816231</v>
      </c>
      <c r="BF253" s="113">
        <v>2351.1108289453932</v>
      </c>
      <c r="BG253" s="113">
        <v>2357.3142875969647</v>
      </c>
      <c r="BH253" s="113">
        <v>2347.388753754451</v>
      </c>
      <c r="BI253" s="113">
        <v>2362.2770545182211</v>
      </c>
      <c r="BJ253" s="113">
        <v>2362.2770545182211</v>
      </c>
      <c r="BK253" s="113">
        <v>2341.18529510288</v>
      </c>
      <c r="BL253" s="113">
        <v>2318.8528439572246</v>
      </c>
      <c r="BM253" s="113">
        <v>2301.4831597328262</v>
      </c>
      <c r="BN253" s="113">
        <v>2277.9100168568561</v>
      </c>
      <c r="BO253" s="113">
        <v>2266.7437912840287</v>
      </c>
      <c r="BP253" s="113">
        <v>2250.614798789944</v>
      </c>
      <c r="BQ253" s="113">
        <v>2219.5975055320891</v>
      </c>
      <c r="BR253" s="113">
        <v>2207.1905882289475</v>
      </c>
      <c r="BS253" s="113">
        <v>2189.8209040045485</v>
      </c>
      <c r="BT253" s="113">
        <v>2166.247761128579</v>
      </c>
      <c r="BU253" s="113">
        <v>2150.1187686344942</v>
      </c>
      <c r="BV253" s="113">
        <v>2140.193234791981</v>
      </c>
      <c r="BW253" s="113">
        <v>2136.4711596010384</v>
      </c>
      <c r="BX253" s="113">
        <v>2142.6746182526094</v>
      </c>
      <c r="BY253" s="113">
        <v>2162.5256859376364</v>
      </c>
      <c r="BZ253" s="113">
        <v>2183.6174453529779</v>
      </c>
      <c r="CA253" s="113">
        <v>2188.5802122742343</v>
      </c>
      <c r="CB253" s="113">
        <v>2192.3022874651765</v>
      </c>
      <c r="CC253" s="113">
        <v>2208.4312799592617</v>
      </c>
      <c r="CD253" s="113">
        <v>2214.6347386108328</v>
      </c>
      <c r="CE253" s="113">
        <v>2214.6347386108328</v>
      </c>
      <c r="CF253" s="113">
        <v>2229.5230393746024</v>
      </c>
      <c r="CG253" s="113">
        <v>2240.6892649474303</v>
      </c>
      <c r="CH253" s="113">
        <v>2251.8554905202582</v>
      </c>
      <c r="CI253" s="113">
        <v>2264.2624078233998</v>
      </c>
      <c r="CJ253" s="113">
        <v>1671.1550873969613</v>
      </c>
      <c r="CK253" s="113">
        <v>1682.0657843767019</v>
      </c>
      <c r="CL253" s="113">
        <v>1686.6119081182608</v>
      </c>
      <c r="CM253" s="113">
        <v>1692.9764813564427</v>
      </c>
      <c r="CN253" s="113">
        <v>1693.8857061047543</v>
      </c>
      <c r="CO253" s="113">
        <v>1699.3410545946251</v>
      </c>
      <c r="CP253" s="113">
        <v>1704.7964030844953</v>
      </c>
      <c r="CQ253" s="113">
        <v>1715.7071000642361</v>
      </c>
      <c r="CR253" s="113">
        <v>1729.345471288912</v>
      </c>
      <c r="CS253" s="113">
        <v>1737.5284940237177</v>
      </c>
      <c r="CT253" s="113">
        <v>1741.1653930169646</v>
      </c>
      <c r="CU253" s="113">
        <v>1749.3484157517703</v>
      </c>
      <c r="CV253" s="113">
        <v>1761.1683374798224</v>
      </c>
      <c r="CW253" s="113">
        <v>1777.5343829494338</v>
      </c>
      <c r="CX253" s="113">
        <v>1797.5373274122919</v>
      </c>
      <c r="CY253" s="113">
        <v>1819.3587213717735</v>
      </c>
      <c r="CZ253" s="113">
        <v>1833.906317344761</v>
      </c>
      <c r="DA253" s="113">
        <v>1845.7262390728135</v>
      </c>
      <c r="DB253" s="113">
        <v>1841.1801153312551</v>
      </c>
      <c r="DC253" s="113">
        <v>1842.0893400795667</v>
      </c>
      <c r="DD253" s="113">
        <v>1852.0908123109957</v>
      </c>
      <c r="DE253" s="113">
        <v>1846.6354638211253</v>
      </c>
      <c r="DF253" s="113">
        <v>1827.5417441065792</v>
      </c>
      <c r="DG253" s="113">
        <v>1822.0863956167088</v>
      </c>
      <c r="DH253" s="113">
        <v>1822.0863956167088</v>
      </c>
      <c r="DI253" s="113">
        <v>1812.0849233852794</v>
      </c>
      <c r="DJ253" s="113">
        <v>1808.4480243920325</v>
      </c>
      <c r="DK253" s="113">
        <v>1808.4480243920325</v>
      </c>
      <c r="DL253" s="113">
        <v>1822.9956203650204</v>
      </c>
      <c r="DM253" s="113">
        <v>1820.2679461200851</v>
      </c>
      <c r="DN253" s="113">
        <v>1812.9941481335914</v>
      </c>
      <c r="DO253" s="113">
        <v>1819.3587213717735</v>
      </c>
      <c r="DP253" s="113">
        <v>1826.6325193582672</v>
      </c>
      <c r="DQ253" s="113">
        <v>1867.5476330322952</v>
      </c>
      <c r="DR253" s="113">
        <v>1894.8243754816469</v>
      </c>
      <c r="DS253" s="113">
        <v>1896.6428249782705</v>
      </c>
      <c r="DT253" s="113">
        <v>1901.1889487198291</v>
      </c>
      <c r="DU253" s="113">
        <v>1902.0981734681407</v>
      </c>
      <c r="DV253" s="113">
        <v>1911.1904209512581</v>
      </c>
      <c r="DW253" s="113">
        <v>1913.0088704478817</v>
      </c>
      <c r="DX253" s="113">
        <v>1900.2797239715176</v>
      </c>
      <c r="DY253" s="113">
        <v>1893.9151507333354</v>
      </c>
      <c r="DZ253" s="113">
        <v>1889.3690269917768</v>
      </c>
      <c r="EA253" s="113">
        <v>1879.3675547603475</v>
      </c>
      <c r="EB253" s="113">
        <v>1865.7291835356716</v>
      </c>
    </row>
    <row r="254" spans="1:132" x14ac:dyDescent="0.35">
      <c r="A254" s="112" t="s">
        <v>174</v>
      </c>
      <c r="B254" s="126"/>
      <c r="C254" s="113">
        <v>0</v>
      </c>
      <c r="D254" s="113">
        <v>0</v>
      </c>
      <c r="E254" s="113">
        <v>0</v>
      </c>
      <c r="F254" s="113">
        <v>0</v>
      </c>
      <c r="G254" s="113">
        <v>0</v>
      </c>
      <c r="H254" s="113">
        <v>0</v>
      </c>
      <c r="I254" s="113">
        <v>0</v>
      </c>
      <c r="J254" s="113">
        <v>0</v>
      </c>
      <c r="K254" s="113">
        <v>0</v>
      </c>
      <c r="L254" s="113">
        <v>0</v>
      </c>
      <c r="M254" s="113">
        <v>0</v>
      </c>
      <c r="N254" s="113">
        <v>0</v>
      </c>
      <c r="O254" s="113">
        <v>0</v>
      </c>
      <c r="P254" s="113">
        <v>0</v>
      </c>
      <c r="Q254" s="113">
        <v>0</v>
      </c>
      <c r="R254" s="113">
        <v>0</v>
      </c>
      <c r="S254" s="113">
        <v>0</v>
      </c>
      <c r="T254" s="113">
        <v>0</v>
      </c>
      <c r="U254" s="113">
        <v>0</v>
      </c>
      <c r="V254" s="113">
        <v>0</v>
      </c>
      <c r="W254" s="113">
        <v>0</v>
      </c>
      <c r="X254" s="113">
        <v>0</v>
      </c>
      <c r="Y254" s="113">
        <v>0</v>
      </c>
      <c r="Z254" s="113">
        <v>0</v>
      </c>
      <c r="AA254" s="113">
        <v>0</v>
      </c>
      <c r="AB254" s="113">
        <v>0</v>
      </c>
      <c r="AC254" s="113">
        <v>0</v>
      </c>
      <c r="AD254" s="113">
        <v>0</v>
      </c>
      <c r="AE254" s="113">
        <v>0</v>
      </c>
      <c r="AF254" s="113">
        <v>0</v>
      </c>
      <c r="AG254" s="113">
        <v>0</v>
      </c>
      <c r="AH254" s="113">
        <v>0</v>
      </c>
      <c r="AI254" s="113">
        <v>0</v>
      </c>
      <c r="AJ254" s="113">
        <v>0</v>
      </c>
      <c r="AK254" s="113">
        <v>0</v>
      </c>
      <c r="AL254" s="113">
        <v>0</v>
      </c>
      <c r="AM254" s="113">
        <v>0</v>
      </c>
      <c r="AN254" s="113">
        <v>0</v>
      </c>
      <c r="AO254" s="113">
        <v>0</v>
      </c>
      <c r="AP254" s="113">
        <v>0</v>
      </c>
      <c r="AQ254" s="113">
        <v>0</v>
      </c>
      <c r="AR254" s="113">
        <v>0</v>
      </c>
      <c r="AS254" s="113">
        <v>0</v>
      </c>
      <c r="AT254" s="113">
        <v>0</v>
      </c>
      <c r="AU254" s="113">
        <v>0</v>
      </c>
      <c r="AV254" s="113">
        <v>0</v>
      </c>
      <c r="AW254" s="113">
        <v>0</v>
      </c>
      <c r="AX254" s="113">
        <v>0</v>
      </c>
      <c r="AY254" s="113">
        <v>0</v>
      </c>
      <c r="AZ254" s="113">
        <v>0</v>
      </c>
      <c r="BA254" s="113">
        <v>0</v>
      </c>
      <c r="BB254" s="113">
        <v>0</v>
      </c>
      <c r="BC254" s="113">
        <v>0</v>
      </c>
      <c r="BD254" s="113">
        <v>0</v>
      </c>
      <c r="BE254" s="113">
        <v>0</v>
      </c>
      <c r="BF254" s="113">
        <v>0</v>
      </c>
      <c r="BG254" s="113">
        <v>0</v>
      </c>
      <c r="BH254" s="113">
        <v>0</v>
      </c>
      <c r="BI254" s="113">
        <v>0</v>
      </c>
      <c r="BJ254" s="113">
        <v>0</v>
      </c>
      <c r="BK254" s="113">
        <v>0</v>
      </c>
      <c r="BL254" s="113">
        <v>0</v>
      </c>
      <c r="BM254" s="113">
        <v>0</v>
      </c>
      <c r="BN254" s="113">
        <v>0</v>
      </c>
      <c r="BO254" s="113">
        <v>0</v>
      </c>
      <c r="BP254" s="113">
        <v>0</v>
      </c>
      <c r="BQ254" s="113">
        <v>0</v>
      </c>
      <c r="BR254" s="113">
        <v>0</v>
      </c>
      <c r="BS254" s="113">
        <v>0</v>
      </c>
      <c r="BT254" s="113">
        <v>0</v>
      </c>
      <c r="BU254" s="113">
        <v>0</v>
      </c>
      <c r="BV254" s="113">
        <v>0</v>
      </c>
      <c r="BW254" s="113">
        <v>0</v>
      </c>
      <c r="BX254" s="113">
        <v>0</v>
      </c>
      <c r="BY254" s="113">
        <v>0</v>
      </c>
      <c r="BZ254" s="113">
        <v>0</v>
      </c>
      <c r="CA254" s="113">
        <v>0</v>
      </c>
      <c r="CB254" s="113">
        <v>0</v>
      </c>
      <c r="CC254" s="113">
        <v>0</v>
      </c>
      <c r="CD254" s="113">
        <v>0</v>
      </c>
      <c r="CE254" s="113">
        <v>0</v>
      </c>
      <c r="CF254" s="113">
        <v>0</v>
      </c>
      <c r="CG254" s="113">
        <v>0</v>
      </c>
      <c r="CH254" s="113">
        <v>0</v>
      </c>
      <c r="CI254" s="113">
        <v>0</v>
      </c>
      <c r="CJ254" s="113">
        <v>0</v>
      </c>
      <c r="CK254" s="113">
        <v>0</v>
      </c>
      <c r="CL254" s="113">
        <v>0</v>
      </c>
      <c r="CM254" s="113">
        <v>0</v>
      </c>
      <c r="CN254" s="113">
        <v>0</v>
      </c>
      <c r="CO254" s="113">
        <v>0</v>
      </c>
      <c r="CP254" s="113">
        <v>0</v>
      </c>
      <c r="CQ254" s="113">
        <v>0</v>
      </c>
      <c r="CR254" s="113">
        <v>0</v>
      </c>
      <c r="CS254" s="113">
        <v>0</v>
      </c>
      <c r="CT254" s="113">
        <v>0</v>
      </c>
      <c r="CU254" s="113">
        <v>0</v>
      </c>
      <c r="CV254" s="113">
        <v>0</v>
      </c>
      <c r="CW254" s="113">
        <v>0</v>
      </c>
      <c r="CX254" s="113">
        <v>0</v>
      </c>
      <c r="CY254" s="113">
        <v>0</v>
      </c>
      <c r="CZ254" s="113">
        <v>0</v>
      </c>
      <c r="DA254" s="113">
        <v>0</v>
      </c>
      <c r="DB254" s="113">
        <v>0</v>
      </c>
      <c r="DC254" s="113">
        <v>0</v>
      </c>
      <c r="DD254" s="113">
        <v>0</v>
      </c>
      <c r="DE254" s="113">
        <v>0</v>
      </c>
      <c r="DF254" s="113">
        <v>0</v>
      </c>
      <c r="DG254" s="113">
        <v>0</v>
      </c>
      <c r="DH254" s="113">
        <v>0</v>
      </c>
      <c r="DI254" s="113">
        <v>0</v>
      </c>
      <c r="DJ254" s="113">
        <v>0</v>
      </c>
      <c r="DK254" s="113">
        <v>0</v>
      </c>
      <c r="DL254" s="113">
        <v>0</v>
      </c>
      <c r="DM254" s="113">
        <v>0</v>
      </c>
      <c r="DN254" s="113">
        <v>0</v>
      </c>
      <c r="DO254" s="113">
        <v>0</v>
      </c>
      <c r="DP254" s="113">
        <v>0</v>
      </c>
      <c r="DQ254" s="113">
        <v>0</v>
      </c>
      <c r="DR254" s="113">
        <v>0</v>
      </c>
      <c r="DS254" s="113">
        <v>0</v>
      </c>
      <c r="DT254" s="113">
        <v>0</v>
      </c>
      <c r="DU254" s="113">
        <v>0</v>
      </c>
      <c r="DV254" s="113">
        <v>0</v>
      </c>
      <c r="DW254" s="113">
        <v>0</v>
      </c>
      <c r="DX254" s="113">
        <v>0</v>
      </c>
      <c r="DY254" s="113">
        <v>0</v>
      </c>
      <c r="DZ254" s="113">
        <v>0</v>
      </c>
      <c r="EA254" s="113">
        <v>0</v>
      </c>
      <c r="EB254" s="113">
        <v>0</v>
      </c>
    </row>
    <row r="255" spans="1:132" x14ac:dyDescent="0.35">
      <c r="A255" s="112" t="s">
        <v>175</v>
      </c>
      <c r="B255" s="126"/>
      <c r="C255" s="113">
        <v>0</v>
      </c>
      <c r="D255" s="113">
        <v>0</v>
      </c>
      <c r="E255" s="113">
        <v>0</v>
      </c>
      <c r="F255" s="113">
        <v>0</v>
      </c>
      <c r="G255" s="113">
        <v>0</v>
      </c>
      <c r="H255" s="113">
        <v>0</v>
      </c>
      <c r="I255" s="113">
        <v>0</v>
      </c>
      <c r="J255" s="113">
        <v>0</v>
      </c>
      <c r="K255" s="113">
        <v>0</v>
      </c>
      <c r="L255" s="113">
        <v>0</v>
      </c>
      <c r="M255" s="113">
        <v>0</v>
      </c>
      <c r="N255" s="113">
        <v>0</v>
      </c>
      <c r="O255" s="113">
        <v>0</v>
      </c>
      <c r="P255" s="113">
        <v>0</v>
      </c>
      <c r="Q255" s="113">
        <v>0</v>
      </c>
      <c r="R255" s="113">
        <v>0</v>
      </c>
      <c r="S255" s="113">
        <v>0</v>
      </c>
      <c r="T255" s="113">
        <v>0</v>
      </c>
      <c r="U255" s="113">
        <v>0</v>
      </c>
      <c r="V255" s="113">
        <v>0</v>
      </c>
      <c r="W255" s="113">
        <v>0</v>
      </c>
      <c r="X255" s="113">
        <v>0</v>
      </c>
      <c r="Y255" s="113">
        <v>0</v>
      </c>
      <c r="Z255" s="113">
        <v>0</v>
      </c>
      <c r="AA255" s="113">
        <v>0</v>
      </c>
      <c r="AB255" s="113">
        <v>0</v>
      </c>
      <c r="AC255" s="113">
        <v>0</v>
      </c>
      <c r="AD255" s="113">
        <v>0</v>
      </c>
      <c r="AE255" s="113">
        <v>0</v>
      </c>
      <c r="AF255" s="113">
        <v>0</v>
      </c>
      <c r="AG255" s="113">
        <v>0</v>
      </c>
      <c r="AH255" s="113">
        <v>0</v>
      </c>
      <c r="AI255" s="113">
        <v>0</v>
      </c>
      <c r="AJ255" s="113">
        <v>0</v>
      </c>
      <c r="AK255" s="113">
        <v>0</v>
      </c>
      <c r="AL255" s="113">
        <v>0</v>
      </c>
      <c r="AM255" s="113">
        <v>0</v>
      </c>
      <c r="AN255" s="113">
        <v>0</v>
      </c>
      <c r="AO255" s="113">
        <v>0</v>
      </c>
      <c r="AP255" s="113">
        <v>0</v>
      </c>
      <c r="AQ255" s="113">
        <v>0</v>
      </c>
      <c r="AR255" s="113">
        <v>0</v>
      </c>
      <c r="AS255" s="113">
        <v>0</v>
      </c>
      <c r="AT255" s="113">
        <v>0</v>
      </c>
      <c r="AU255" s="113">
        <v>0</v>
      </c>
      <c r="AV255" s="113">
        <v>0</v>
      </c>
      <c r="AW255" s="113">
        <v>0</v>
      </c>
      <c r="AX255" s="113">
        <v>0</v>
      </c>
      <c r="AY255" s="113">
        <v>0</v>
      </c>
      <c r="AZ255" s="113">
        <v>0</v>
      </c>
      <c r="BA255" s="113">
        <v>0</v>
      </c>
      <c r="BB255" s="113">
        <v>0</v>
      </c>
      <c r="BC255" s="113">
        <v>0</v>
      </c>
      <c r="BD255" s="113">
        <v>0</v>
      </c>
      <c r="BE255" s="113">
        <v>0</v>
      </c>
      <c r="BF255" s="113">
        <v>0</v>
      </c>
      <c r="BG255" s="113">
        <v>0</v>
      </c>
      <c r="BH255" s="113">
        <v>0</v>
      </c>
      <c r="BI255" s="113">
        <v>0</v>
      </c>
      <c r="BJ255" s="113">
        <v>0</v>
      </c>
      <c r="BK255" s="113">
        <v>0</v>
      </c>
      <c r="BL255" s="113">
        <v>0</v>
      </c>
      <c r="BM255" s="113">
        <v>0</v>
      </c>
      <c r="BN255" s="113">
        <v>0</v>
      </c>
      <c r="BO255" s="113">
        <v>0</v>
      </c>
      <c r="BP255" s="113">
        <v>0</v>
      </c>
      <c r="BQ255" s="113">
        <v>0</v>
      </c>
      <c r="BR255" s="113">
        <v>0</v>
      </c>
      <c r="BS255" s="113">
        <v>0</v>
      </c>
      <c r="BT255" s="113">
        <v>0</v>
      </c>
      <c r="BU255" s="113">
        <v>0</v>
      </c>
      <c r="BV255" s="113">
        <v>0</v>
      </c>
      <c r="BW255" s="113">
        <v>0</v>
      </c>
      <c r="BX255" s="113">
        <v>0</v>
      </c>
      <c r="BY255" s="113">
        <v>0</v>
      </c>
      <c r="BZ255" s="113">
        <v>0</v>
      </c>
      <c r="CA255" s="113">
        <v>0</v>
      </c>
      <c r="CB255" s="113">
        <v>0</v>
      </c>
      <c r="CC255" s="113">
        <v>0</v>
      </c>
      <c r="CD255" s="113">
        <v>0</v>
      </c>
      <c r="CE255" s="113">
        <v>0</v>
      </c>
      <c r="CF255" s="113">
        <v>0</v>
      </c>
      <c r="CG255" s="113">
        <v>0</v>
      </c>
      <c r="CH255" s="113">
        <v>0</v>
      </c>
      <c r="CI255" s="113">
        <v>0</v>
      </c>
      <c r="CJ255" s="113">
        <v>0</v>
      </c>
      <c r="CK255" s="113">
        <v>0</v>
      </c>
      <c r="CL255" s="113">
        <v>0</v>
      </c>
      <c r="CM255" s="113">
        <v>0</v>
      </c>
      <c r="CN255" s="113">
        <v>0</v>
      </c>
      <c r="CO255" s="113">
        <v>0</v>
      </c>
      <c r="CP255" s="113">
        <v>0</v>
      </c>
      <c r="CQ255" s="113">
        <v>0</v>
      </c>
      <c r="CR255" s="113">
        <v>0</v>
      </c>
      <c r="CS255" s="113">
        <v>0</v>
      </c>
      <c r="CT255" s="113">
        <v>0</v>
      </c>
      <c r="CU255" s="113">
        <v>0</v>
      </c>
      <c r="CV255" s="113">
        <v>0</v>
      </c>
      <c r="CW255" s="113">
        <v>0</v>
      </c>
      <c r="CX255" s="113">
        <v>0</v>
      </c>
      <c r="CY255" s="113">
        <v>0</v>
      </c>
      <c r="CZ255" s="113">
        <v>0</v>
      </c>
      <c r="DA255" s="113">
        <v>0</v>
      </c>
      <c r="DB255" s="113">
        <v>0</v>
      </c>
      <c r="DC255" s="113">
        <v>0</v>
      </c>
      <c r="DD255" s="113">
        <v>0</v>
      </c>
      <c r="DE255" s="113">
        <v>0</v>
      </c>
      <c r="DF255" s="113">
        <v>0</v>
      </c>
      <c r="DG255" s="113">
        <v>0</v>
      </c>
      <c r="DH255" s="113">
        <v>0</v>
      </c>
      <c r="DI255" s="113">
        <v>0</v>
      </c>
      <c r="DJ255" s="113">
        <v>0</v>
      </c>
      <c r="DK255" s="113">
        <v>0</v>
      </c>
      <c r="DL255" s="113">
        <v>0</v>
      </c>
      <c r="DM255" s="113">
        <v>0</v>
      </c>
      <c r="DN255" s="113">
        <v>0</v>
      </c>
      <c r="DO255" s="113">
        <v>0</v>
      </c>
      <c r="DP255" s="113">
        <v>0</v>
      </c>
      <c r="DQ255" s="113">
        <v>0</v>
      </c>
      <c r="DR255" s="113">
        <v>0</v>
      </c>
      <c r="DS255" s="113">
        <v>0</v>
      </c>
      <c r="DT255" s="113">
        <v>0</v>
      </c>
      <c r="DU255" s="113">
        <v>0</v>
      </c>
      <c r="DV255" s="113">
        <v>0</v>
      </c>
      <c r="DW255" s="113">
        <v>0</v>
      </c>
      <c r="DX255" s="113">
        <v>0</v>
      </c>
      <c r="DY255" s="113">
        <v>0</v>
      </c>
      <c r="DZ255" s="113">
        <v>0</v>
      </c>
      <c r="EA255" s="113">
        <v>0</v>
      </c>
      <c r="EB255" s="113">
        <v>0</v>
      </c>
    </row>
    <row r="256" spans="1:132" x14ac:dyDescent="0.35">
      <c r="A256" s="114" t="s">
        <v>176</v>
      </c>
      <c r="B256" s="127"/>
      <c r="C256" s="115">
        <v>1892.4810777727146</v>
      </c>
      <c r="D256" s="115">
        <v>1881.8252158483185</v>
      </c>
      <c r="E256" s="115">
        <v>1870.1037677314832</v>
      </c>
      <c r="F256" s="115">
        <v>1867.9725953466043</v>
      </c>
      <c r="G256" s="115">
        <v>1839.2017681507352</v>
      </c>
      <c r="H256" s="115">
        <v>1810.4309409548659</v>
      </c>
      <c r="I256" s="115">
        <v>1786.9880447211951</v>
      </c>
      <c r="J256" s="115">
        <v>1764.6107346799638</v>
      </c>
      <c r="K256" s="115">
        <v>1731.5775627143362</v>
      </c>
      <c r="L256" s="115">
        <v>1714.5281836353029</v>
      </c>
      <c r="M256" s="115">
        <v>1719.8561145975007</v>
      </c>
      <c r="N256" s="115">
        <v>1695.3476321713902</v>
      </c>
      <c r="O256" s="115">
        <v>1680.4294254772358</v>
      </c>
      <c r="P256" s="115">
        <v>1660.1832878208836</v>
      </c>
      <c r="Q256" s="115">
        <v>1634.6092192023334</v>
      </c>
      <c r="R256" s="115">
        <v>1626.0845296628167</v>
      </c>
      <c r="S256" s="115">
        <v>1620.7565987006185</v>
      </c>
      <c r="T256" s="115">
        <v>1616.4942539308604</v>
      </c>
      <c r="U256" s="115">
        <v>1607.9695643913437</v>
      </c>
      <c r="V256" s="115">
        <v>1596.2481162745082</v>
      </c>
      <c r="W256" s="115">
        <v>1602.6416334291459</v>
      </c>
      <c r="X256" s="115">
        <v>1602.6416334291459</v>
      </c>
      <c r="Y256" s="115">
        <v>1594.1169438896291</v>
      </c>
      <c r="Z256" s="115">
        <v>1603.7072196215854</v>
      </c>
      <c r="AA256" s="115">
        <v>1621.8221848930584</v>
      </c>
      <c r="AB256" s="115">
        <v>1618.6254263157396</v>
      </c>
      <c r="AC256" s="115">
        <v>1623.9533572779374</v>
      </c>
      <c r="AD256" s="115">
        <v>1633.5436330098939</v>
      </c>
      <c r="AE256" s="115">
        <v>1641.0027363569711</v>
      </c>
      <c r="AF256" s="115">
        <v>1641.0027363569711</v>
      </c>
      <c r="AG256" s="115">
        <v>1641.0027363569711</v>
      </c>
      <c r="AH256" s="115">
        <v>1645.2650811267292</v>
      </c>
      <c r="AI256" s="115">
        <v>1648.4618397040481</v>
      </c>
      <c r="AJ256" s="115">
        <v>2143.3403552786317</v>
      </c>
      <c r="AK256" s="115">
        <v>2155.7775333556838</v>
      </c>
      <c r="AL256" s="115">
        <v>2176.5061634841036</v>
      </c>
      <c r="AM256" s="115">
        <v>2194.4709762620678</v>
      </c>
      <c r="AN256" s="115">
        <v>2212.435789040032</v>
      </c>
      <c r="AO256" s="115">
        <v>2229.0186931427679</v>
      </c>
      <c r="AP256" s="115">
        <v>2241.45587121982</v>
      </c>
      <c r="AQ256" s="115">
        <v>2256.6568666473277</v>
      </c>
      <c r="AR256" s="115">
        <v>2289.8226748527995</v>
      </c>
      <c r="AS256" s="115">
        <v>2309.169396305992</v>
      </c>
      <c r="AT256" s="115">
        <v>2329.8980264344118</v>
      </c>
      <c r="AU256" s="115">
        <v>2356.1542912637437</v>
      </c>
      <c r="AV256" s="115">
        <v>2401.7572775462681</v>
      </c>
      <c r="AW256" s="115">
        <v>2434.92308575174</v>
      </c>
      <c r="AX256" s="115">
        <v>2502.636610837912</v>
      </c>
      <c r="AY256" s="115">
        <v>2571.7320445993123</v>
      </c>
      <c r="AZ256" s="115">
        <v>2607.6616701552402</v>
      </c>
      <c r="BA256" s="115">
        <v>2621.4807569075201</v>
      </c>
      <c r="BB256" s="115">
        <v>2631.1541176341166</v>
      </c>
      <c r="BC256" s="115">
        <v>2617.3350308818367</v>
      </c>
      <c r="BD256" s="115">
        <v>2607.6616701552402</v>
      </c>
      <c r="BE256" s="115">
        <v>2602.1340354543281</v>
      </c>
      <c r="BF256" s="115">
        <v>2618.7169395570641</v>
      </c>
      <c r="BG256" s="115">
        <v>2625.6264829332049</v>
      </c>
      <c r="BH256" s="115">
        <v>2614.5712135313802</v>
      </c>
      <c r="BI256" s="115">
        <v>2631.1541176341166</v>
      </c>
      <c r="BJ256" s="115">
        <v>2631.1541176341166</v>
      </c>
      <c r="BK256" s="115">
        <v>2607.6616701552402</v>
      </c>
      <c r="BL256" s="115">
        <v>2582.7873140011361</v>
      </c>
      <c r="BM256" s="115">
        <v>2563.4405925479446</v>
      </c>
      <c r="BN256" s="115">
        <v>2537.1843277186122</v>
      </c>
      <c r="BO256" s="115">
        <v>2524.7471496415606</v>
      </c>
      <c r="BP256" s="115">
        <v>2506.7823368635959</v>
      </c>
      <c r="BQ256" s="115">
        <v>2472.2346199828962</v>
      </c>
      <c r="BR256" s="115">
        <v>2458.4155332306159</v>
      </c>
      <c r="BS256" s="115">
        <v>2439.0688117774243</v>
      </c>
      <c r="BT256" s="115">
        <v>2412.8125469480919</v>
      </c>
      <c r="BU256" s="115">
        <v>2394.8477341701278</v>
      </c>
      <c r="BV256" s="115">
        <v>2383.7924647683044</v>
      </c>
      <c r="BW256" s="115">
        <v>2379.6467387426201</v>
      </c>
      <c r="BX256" s="115">
        <v>2386.55628211876</v>
      </c>
      <c r="BY256" s="115">
        <v>2408.6668209224081</v>
      </c>
      <c r="BZ256" s="115">
        <v>2432.1592684012844</v>
      </c>
      <c r="CA256" s="115">
        <v>2437.6869031021961</v>
      </c>
      <c r="CB256" s="115">
        <v>2441.83262912788</v>
      </c>
      <c r="CC256" s="115">
        <v>2459.7974419058442</v>
      </c>
      <c r="CD256" s="115">
        <v>2466.7069852819841</v>
      </c>
      <c r="CE256" s="115">
        <v>2466.7069852819841</v>
      </c>
      <c r="CF256" s="115">
        <v>2483.28988938472</v>
      </c>
      <c r="CG256" s="115">
        <v>2495.7270674617725</v>
      </c>
      <c r="CH256" s="115">
        <v>2508.1642455388246</v>
      </c>
      <c r="CI256" s="115">
        <v>2521.983332291104</v>
      </c>
      <c r="CJ256" s="115">
        <v>1861.3678615722251</v>
      </c>
      <c r="CK256" s="115">
        <v>1873.5204265008797</v>
      </c>
      <c r="CL256" s="115">
        <v>1878.5839952211525</v>
      </c>
      <c r="CM256" s="115">
        <v>1885.672991429534</v>
      </c>
      <c r="CN256" s="115">
        <v>1886.6857051735881</v>
      </c>
      <c r="CO256" s="115">
        <v>1892.7619876379154</v>
      </c>
      <c r="CP256" s="115">
        <v>1898.8382701022429</v>
      </c>
      <c r="CQ256" s="115">
        <v>1910.990835030897</v>
      </c>
      <c r="CR256" s="115">
        <v>1926.181541191715</v>
      </c>
      <c r="CS256" s="115">
        <v>1935.2959648882058</v>
      </c>
      <c r="CT256" s="115">
        <v>1939.3468198644239</v>
      </c>
      <c r="CU256" s="115">
        <v>1948.4612435609147</v>
      </c>
      <c r="CV256" s="115">
        <v>1961.6265222336235</v>
      </c>
      <c r="CW256" s="115">
        <v>1979.8553696266051</v>
      </c>
      <c r="CX256" s="115">
        <v>2002.1350719958048</v>
      </c>
      <c r="CY256" s="115">
        <v>2026.4402018531134</v>
      </c>
      <c r="CZ256" s="115">
        <v>2042.6436217579858</v>
      </c>
      <c r="DA256" s="115">
        <v>2055.8089004306948</v>
      </c>
      <c r="DB256" s="115">
        <v>2050.7453317104223</v>
      </c>
      <c r="DC256" s="115">
        <v>2051.7580454544764</v>
      </c>
      <c r="DD256" s="115">
        <v>2062.8978966390764</v>
      </c>
      <c r="DE256" s="115">
        <v>2056.8216141747494</v>
      </c>
      <c r="DF256" s="115">
        <v>2035.5546255496042</v>
      </c>
      <c r="DG256" s="115">
        <v>2029.4783430852774</v>
      </c>
      <c r="DH256" s="115">
        <v>2029.4783430852774</v>
      </c>
      <c r="DI256" s="115">
        <v>2018.3384919006774</v>
      </c>
      <c r="DJ256" s="115">
        <v>2014.2876369244589</v>
      </c>
      <c r="DK256" s="115">
        <v>2014.2876369244589</v>
      </c>
      <c r="DL256" s="115">
        <v>2030.4910568293317</v>
      </c>
      <c r="DM256" s="115">
        <v>2027.4529155971682</v>
      </c>
      <c r="DN256" s="115">
        <v>2019.3512056447319</v>
      </c>
      <c r="DO256" s="115">
        <v>2026.4402018531134</v>
      </c>
      <c r="DP256" s="115">
        <v>2034.5419118055497</v>
      </c>
      <c r="DQ256" s="115">
        <v>2080.1140302880035</v>
      </c>
      <c r="DR256" s="115">
        <v>2110.4954426096392</v>
      </c>
      <c r="DS256" s="115">
        <v>2112.5208700977487</v>
      </c>
      <c r="DT256" s="115">
        <v>2117.5844388180212</v>
      </c>
      <c r="DU256" s="115">
        <v>2118.5971525620757</v>
      </c>
      <c r="DV256" s="115">
        <v>2128.7242900026208</v>
      </c>
      <c r="DW256" s="115">
        <v>2130.7497174907298</v>
      </c>
      <c r="DX256" s="115">
        <v>2116.5717250739667</v>
      </c>
      <c r="DY256" s="115">
        <v>2109.4827288655847</v>
      </c>
      <c r="DZ256" s="115">
        <v>2104.4191601453122</v>
      </c>
      <c r="EA256" s="115">
        <v>2093.2793089607121</v>
      </c>
      <c r="EB256" s="115">
        <v>2078.0886027998945</v>
      </c>
    </row>
    <row r="257" spans="1:132" x14ac:dyDescent="0.35">
      <c r="A257" s="114" t="s">
        <v>177</v>
      </c>
      <c r="B257" s="127"/>
      <c r="C257" s="115">
        <v>345.34326236728367</v>
      </c>
      <c r="D257" s="115">
        <v>343.39876201611651</v>
      </c>
      <c r="E257" s="115">
        <v>341.25981162983271</v>
      </c>
      <c r="F257" s="115">
        <v>340.87091155959928</v>
      </c>
      <c r="G257" s="115">
        <v>335.62076061144802</v>
      </c>
      <c r="H257" s="115">
        <v>330.3706096632967</v>
      </c>
      <c r="I257" s="115">
        <v>326.09270889072906</v>
      </c>
      <c r="J257" s="115">
        <v>322.00925815327804</v>
      </c>
      <c r="K257" s="115">
        <v>315.98130706465986</v>
      </c>
      <c r="L257" s="115">
        <v>312.87010650279251</v>
      </c>
      <c r="M257" s="115">
        <v>313.84235667837606</v>
      </c>
      <c r="N257" s="115">
        <v>309.37000587069161</v>
      </c>
      <c r="O257" s="115">
        <v>306.64770537905764</v>
      </c>
      <c r="P257" s="115">
        <v>302.95315471184006</v>
      </c>
      <c r="Q257" s="115">
        <v>298.28635386903892</v>
      </c>
      <c r="R257" s="115">
        <v>296.73075358810524</v>
      </c>
      <c r="S257" s="115">
        <v>295.75850341252163</v>
      </c>
      <c r="T257" s="115">
        <v>294.98070327205488</v>
      </c>
      <c r="U257" s="115">
        <v>293.42510299112109</v>
      </c>
      <c r="V257" s="115">
        <v>291.28615260483724</v>
      </c>
      <c r="W257" s="115">
        <v>292.45285281553754</v>
      </c>
      <c r="X257" s="115">
        <v>292.45285281553754</v>
      </c>
      <c r="Y257" s="115">
        <v>290.89725253460381</v>
      </c>
      <c r="Z257" s="115">
        <v>292.64730285065428</v>
      </c>
      <c r="AA257" s="115">
        <v>295.95295344763844</v>
      </c>
      <c r="AB257" s="115">
        <v>295.36960334228826</v>
      </c>
      <c r="AC257" s="115">
        <v>296.34185351787181</v>
      </c>
      <c r="AD257" s="115">
        <v>298.09190383392223</v>
      </c>
      <c r="AE257" s="115">
        <v>299.45305407973922</v>
      </c>
      <c r="AF257" s="115">
        <v>299.45305407973922</v>
      </c>
      <c r="AG257" s="115">
        <v>299.45305407973922</v>
      </c>
      <c r="AH257" s="115">
        <v>300.23085422020608</v>
      </c>
      <c r="AI257" s="115">
        <v>300.81420432555626</v>
      </c>
      <c r="AJ257" s="115">
        <v>391.12050278807152</v>
      </c>
      <c r="AK257" s="115">
        <v>393.39006083132915</v>
      </c>
      <c r="AL257" s="115">
        <v>397.17265757009193</v>
      </c>
      <c r="AM257" s="115">
        <v>400.45090807701962</v>
      </c>
      <c r="AN257" s="115">
        <v>403.72915858394742</v>
      </c>
      <c r="AO257" s="115">
        <v>406.75523597495766</v>
      </c>
      <c r="AP257" s="115">
        <v>409.02479401821529</v>
      </c>
      <c r="AQ257" s="115">
        <v>411.79869829330795</v>
      </c>
      <c r="AR257" s="115">
        <v>417.85085307532842</v>
      </c>
      <c r="AS257" s="115">
        <v>421.38127669817368</v>
      </c>
      <c r="AT257" s="115">
        <v>425.16387343693646</v>
      </c>
      <c r="AU257" s="115">
        <v>429.95516263936929</v>
      </c>
      <c r="AV257" s="115">
        <v>438.27687546464739</v>
      </c>
      <c r="AW257" s="115">
        <v>444.32903024666791</v>
      </c>
      <c r="AX257" s="115">
        <v>456.6855129266263</v>
      </c>
      <c r="AY257" s="115">
        <v>469.29416872250226</v>
      </c>
      <c r="AZ257" s="115">
        <v>475.8506697363577</v>
      </c>
      <c r="BA257" s="115">
        <v>478.37240089553291</v>
      </c>
      <c r="BB257" s="115">
        <v>480.13761270695557</v>
      </c>
      <c r="BC257" s="115">
        <v>477.61588154778036</v>
      </c>
      <c r="BD257" s="115">
        <v>475.8506697363577</v>
      </c>
      <c r="BE257" s="115">
        <v>474.84197727268764</v>
      </c>
      <c r="BF257" s="115">
        <v>477.86805466369788</v>
      </c>
      <c r="BG257" s="115">
        <v>479.12892024328551</v>
      </c>
      <c r="BH257" s="115">
        <v>477.11153531594533</v>
      </c>
      <c r="BI257" s="115">
        <v>480.13761270695557</v>
      </c>
      <c r="BJ257" s="115">
        <v>480.13761270695557</v>
      </c>
      <c r="BK257" s="115">
        <v>475.8506697363577</v>
      </c>
      <c r="BL257" s="115">
        <v>471.31155364984238</v>
      </c>
      <c r="BM257" s="115">
        <v>467.78113002699712</v>
      </c>
      <c r="BN257" s="115">
        <v>462.98984082456428</v>
      </c>
      <c r="BO257" s="115">
        <v>460.72028278130659</v>
      </c>
      <c r="BP257" s="115">
        <v>457.44203227437885</v>
      </c>
      <c r="BQ257" s="115">
        <v>451.13770437644087</v>
      </c>
      <c r="BR257" s="115">
        <v>448.61597321726572</v>
      </c>
      <c r="BS257" s="115">
        <v>445.08554959442046</v>
      </c>
      <c r="BT257" s="115">
        <v>440.29426039198756</v>
      </c>
      <c r="BU257" s="115">
        <v>437.01600988505982</v>
      </c>
      <c r="BV257" s="115">
        <v>434.99862495771976</v>
      </c>
      <c r="BW257" s="115">
        <v>434.24210560996715</v>
      </c>
      <c r="BX257" s="115">
        <v>435.50297118955473</v>
      </c>
      <c r="BY257" s="115">
        <v>439.53774104423508</v>
      </c>
      <c r="BZ257" s="115">
        <v>443.82468401483283</v>
      </c>
      <c r="CA257" s="115">
        <v>444.83337647850294</v>
      </c>
      <c r="CB257" s="115">
        <v>445.58989582625549</v>
      </c>
      <c r="CC257" s="115">
        <v>448.86814633318318</v>
      </c>
      <c r="CD257" s="115">
        <v>450.12901191277086</v>
      </c>
      <c r="CE257" s="115">
        <v>450.12901191277086</v>
      </c>
      <c r="CF257" s="115">
        <v>453.15508930378098</v>
      </c>
      <c r="CG257" s="115">
        <v>455.42464734703873</v>
      </c>
      <c r="CH257" s="115">
        <v>457.69420539029642</v>
      </c>
      <c r="CI257" s="115">
        <v>460.21593654947151</v>
      </c>
      <c r="CJ257" s="115">
        <v>339.66566817011409</v>
      </c>
      <c r="CK257" s="115">
        <v>341.88328950745978</v>
      </c>
      <c r="CL257" s="115">
        <v>342.80729839802046</v>
      </c>
      <c r="CM257" s="115">
        <v>344.10091084480547</v>
      </c>
      <c r="CN257" s="115">
        <v>344.28571262291757</v>
      </c>
      <c r="CO257" s="115">
        <v>345.39452329159042</v>
      </c>
      <c r="CP257" s="115">
        <v>346.50333396026326</v>
      </c>
      <c r="CQ257" s="115">
        <v>348.72095529760895</v>
      </c>
      <c r="CR257" s="115">
        <v>351.49298196929107</v>
      </c>
      <c r="CS257" s="115">
        <v>353.15619797230033</v>
      </c>
      <c r="CT257" s="115">
        <v>353.89540508474892</v>
      </c>
      <c r="CU257" s="115">
        <v>355.55862108775818</v>
      </c>
      <c r="CV257" s="115">
        <v>357.96104420321598</v>
      </c>
      <c r="CW257" s="115">
        <v>361.28747620923451</v>
      </c>
      <c r="CX257" s="115">
        <v>365.35311532770163</v>
      </c>
      <c r="CY257" s="115">
        <v>369.78835800239295</v>
      </c>
      <c r="CZ257" s="115">
        <v>372.74518645218717</v>
      </c>
      <c r="DA257" s="115">
        <v>375.14760956764508</v>
      </c>
      <c r="DB257" s="115">
        <v>374.22360067708439</v>
      </c>
      <c r="DC257" s="115">
        <v>374.40840245519644</v>
      </c>
      <c r="DD257" s="115">
        <v>376.44122201443002</v>
      </c>
      <c r="DE257" s="115">
        <v>375.33241134575712</v>
      </c>
      <c r="DF257" s="115">
        <v>371.45157400540228</v>
      </c>
      <c r="DG257" s="115">
        <v>370.34276333672943</v>
      </c>
      <c r="DH257" s="115">
        <v>370.34276333672943</v>
      </c>
      <c r="DI257" s="115">
        <v>368.30994377749585</v>
      </c>
      <c r="DJ257" s="115">
        <v>367.57073666504726</v>
      </c>
      <c r="DK257" s="115">
        <v>367.57073666504726</v>
      </c>
      <c r="DL257" s="115">
        <v>370.52756511484154</v>
      </c>
      <c r="DM257" s="115">
        <v>369.97315978050511</v>
      </c>
      <c r="DN257" s="115">
        <v>368.49474555560806</v>
      </c>
      <c r="DO257" s="115">
        <v>369.78835800239295</v>
      </c>
      <c r="DP257" s="115">
        <v>371.26677222729012</v>
      </c>
      <c r="DQ257" s="115">
        <v>379.5828522423364</v>
      </c>
      <c r="DR257" s="115">
        <v>385.12690558570063</v>
      </c>
      <c r="DS257" s="115">
        <v>385.49650914192489</v>
      </c>
      <c r="DT257" s="115">
        <v>386.42051803248563</v>
      </c>
      <c r="DU257" s="115">
        <v>386.60531981059773</v>
      </c>
      <c r="DV257" s="115">
        <v>388.45333759171911</v>
      </c>
      <c r="DW257" s="115">
        <v>388.82294114794337</v>
      </c>
      <c r="DX257" s="115">
        <v>386.23571625437353</v>
      </c>
      <c r="DY257" s="115">
        <v>384.94210380758847</v>
      </c>
      <c r="DZ257" s="115">
        <v>384.01809491702778</v>
      </c>
      <c r="EA257" s="115">
        <v>381.98527535779425</v>
      </c>
      <c r="EB257" s="115">
        <v>379.21324868611214</v>
      </c>
    </row>
    <row r="258" spans="1:132" x14ac:dyDescent="0.35">
      <c r="A258" s="114" t="s">
        <v>178</v>
      </c>
      <c r="B258" s="127"/>
      <c r="C258" s="115">
        <v>1853.3421747044226</v>
      </c>
      <c r="D258" s="115">
        <v>1842.9066894864923</v>
      </c>
      <c r="E258" s="115">
        <v>1831.4276557467688</v>
      </c>
      <c r="F258" s="115">
        <v>1829.3405587031828</v>
      </c>
      <c r="G258" s="115">
        <v>1801.164748614771</v>
      </c>
      <c r="H258" s="115">
        <v>1772.9889385263591</v>
      </c>
      <c r="I258" s="115">
        <v>1750.0308710469124</v>
      </c>
      <c r="J258" s="115">
        <v>1728.116352089259</v>
      </c>
      <c r="K258" s="115">
        <v>1695.766347913675</v>
      </c>
      <c r="L258" s="115">
        <v>1679.0695715649863</v>
      </c>
      <c r="M258" s="115">
        <v>1684.2873141739515</v>
      </c>
      <c r="N258" s="115">
        <v>1660.2856981727118</v>
      </c>
      <c r="O258" s="115">
        <v>1645.6760188676094</v>
      </c>
      <c r="P258" s="115">
        <v>1625.8485969535418</v>
      </c>
      <c r="Q258" s="115">
        <v>1600.803432430509</v>
      </c>
      <c r="R258" s="115">
        <v>1592.4550442561649</v>
      </c>
      <c r="S258" s="115">
        <v>1587.2373016471997</v>
      </c>
      <c r="T258" s="115">
        <v>1583.0631075600274</v>
      </c>
      <c r="U258" s="115">
        <v>1574.7147193856833</v>
      </c>
      <c r="V258" s="115">
        <v>1563.2356856459601</v>
      </c>
      <c r="W258" s="115">
        <v>1569.4969767767182</v>
      </c>
      <c r="X258" s="115">
        <v>1569.4969767767182</v>
      </c>
      <c r="Y258" s="115">
        <v>1561.148588602374</v>
      </c>
      <c r="Z258" s="115">
        <v>1570.5405252985113</v>
      </c>
      <c r="AA258" s="115">
        <v>1588.2808501689926</v>
      </c>
      <c r="AB258" s="115">
        <v>1585.1502046036135</v>
      </c>
      <c r="AC258" s="115">
        <v>1590.3679472125787</v>
      </c>
      <c r="AD258" s="115">
        <v>1599.7598839087161</v>
      </c>
      <c r="AE258" s="115">
        <v>1607.0647235612673</v>
      </c>
      <c r="AF258" s="115">
        <v>1607.0647235612673</v>
      </c>
      <c r="AG258" s="115">
        <v>1607.0647235612673</v>
      </c>
      <c r="AH258" s="115">
        <v>1611.2389176484394</v>
      </c>
      <c r="AI258" s="115">
        <v>1614.3695632138185</v>
      </c>
      <c r="AJ258" s="115">
        <v>2099.0133649626505</v>
      </c>
      <c r="AK258" s="115">
        <v>2111.1933264614663</v>
      </c>
      <c r="AL258" s="115">
        <v>2131.4932622928268</v>
      </c>
      <c r="AM258" s="115">
        <v>2149.0865400133389</v>
      </c>
      <c r="AN258" s="115">
        <v>2166.679817733851</v>
      </c>
      <c r="AO258" s="115">
        <v>2182.9197663989394</v>
      </c>
      <c r="AP258" s="115">
        <v>2195.0997278977552</v>
      </c>
      <c r="AQ258" s="115">
        <v>2209.9863475074199</v>
      </c>
      <c r="AR258" s="115">
        <v>2242.4662448375962</v>
      </c>
      <c r="AS258" s="115">
        <v>2261.4128516135324</v>
      </c>
      <c r="AT258" s="115">
        <v>2281.7127874448925</v>
      </c>
      <c r="AU258" s="115">
        <v>2307.4260394979488</v>
      </c>
      <c r="AV258" s="115">
        <v>2352.0858983269413</v>
      </c>
      <c r="AW258" s="115">
        <v>2384.5657956571176</v>
      </c>
      <c r="AX258" s="115">
        <v>2450.8789193728949</v>
      </c>
      <c r="AY258" s="115">
        <v>2518.5453721440954</v>
      </c>
      <c r="AZ258" s="115">
        <v>2553.73192758512</v>
      </c>
      <c r="BA258" s="115">
        <v>2567.2652181393601</v>
      </c>
      <c r="BB258" s="115">
        <v>2576.738521527328</v>
      </c>
      <c r="BC258" s="115">
        <v>2563.205230973088</v>
      </c>
      <c r="BD258" s="115">
        <v>2553.73192758512</v>
      </c>
      <c r="BE258" s="115">
        <v>2548.3186113634238</v>
      </c>
      <c r="BF258" s="115">
        <v>2564.5585600285121</v>
      </c>
      <c r="BG258" s="115">
        <v>2571.3252053056322</v>
      </c>
      <c r="BH258" s="115">
        <v>2560.4985728622401</v>
      </c>
      <c r="BI258" s="115">
        <v>2576.738521527328</v>
      </c>
      <c r="BJ258" s="115">
        <v>2576.738521527328</v>
      </c>
      <c r="BK258" s="115">
        <v>2553.73192758512</v>
      </c>
      <c r="BL258" s="115">
        <v>2529.3720045874875</v>
      </c>
      <c r="BM258" s="115">
        <v>2510.4253978115512</v>
      </c>
      <c r="BN258" s="115">
        <v>2484.7121457584949</v>
      </c>
      <c r="BO258" s="115">
        <v>2472.5321842596791</v>
      </c>
      <c r="BP258" s="115">
        <v>2454.9389065391665</v>
      </c>
      <c r="BQ258" s="115">
        <v>2421.105680153566</v>
      </c>
      <c r="BR258" s="115">
        <v>2407.572389599326</v>
      </c>
      <c r="BS258" s="115">
        <v>2388.6257828233897</v>
      </c>
      <c r="BT258" s="115">
        <v>2362.9125307703334</v>
      </c>
      <c r="BU258" s="115">
        <v>2345.3192530498213</v>
      </c>
      <c r="BV258" s="115">
        <v>2334.4926206064292</v>
      </c>
      <c r="BW258" s="115">
        <v>2330.4326334401571</v>
      </c>
      <c r="BX258" s="115">
        <v>2337.1992787172771</v>
      </c>
      <c r="BY258" s="115">
        <v>2358.8525436040613</v>
      </c>
      <c r="BZ258" s="115">
        <v>2381.8591375462697</v>
      </c>
      <c r="CA258" s="115">
        <v>2387.2724537679655</v>
      </c>
      <c r="CB258" s="115">
        <v>2391.3324409342376</v>
      </c>
      <c r="CC258" s="115">
        <v>2408.9257186547502</v>
      </c>
      <c r="CD258" s="115">
        <v>2415.6923639318702</v>
      </c>
      <c r="CE258" s="115">
        <v>2415.6923639318702</v>
      </c>
      <c r="CF258" s="115">
        <v>2431.9323125969586</v>
      </c>
      <c r="CG258" s="115">
        <v>2444.1122740957744</v>
      </c>
      <c r="CH258" s="115">
        <v>2456.2922355945907</v>
      </c>
      <c r="CI258" s="115">
        <v>2469.8255261488307</v>
      </c>
      <c r="CJ258" s="115">
        <v>1822.8724191796121</v>
      </c>
      <c r="CK258" s="115">
        <v>1834.7736536900341</v>
      </c>
      <c r="CL258" s="115">
        <v>1839.7325014027099</v>
      </c>
      <c r="CM258" s="115">
        <v>1846.6748882004561</v>
      </c>
      <c r="CN258" s="115">
        <v>1847.666657742991</v>
      </c>
      <c r="CO258" s="115">
        <v>1853.617274998202</v>
      </c>
      <c r="CP258" s="115">
        <v>1859.567892253413</v>
      </c>
      <c r="CQ258" s="115">
        <v>1871.469126763835</v>
      </c>
      <c r="CR258" s="115">
        <v>1886.3456699018623</v>
      </c>
      <c r="CS258" s="115">
        <v>1895.2715957846785</v>
      </c>
      <c r="CT258" s="115">
        <v>1899.2386739548192</v>
      </c>
      <c r="CU258" s="115">
        <v>1908.1645998376355</v>
      </c>
      <c r="CV258" s="115">
        <v>1921.0576038905926</v>
      </c>
      <c r="CW258" s="115">
        <v>1938.9094556562252</v>
      </c>
      <c r="CX258" s="115">
        <v>1960.7283855919989</v>
      </c>
      <c r="CY258" s="115">
        <v>1984.5308546128424</v>
      </c>
      <c r="CZ258" s="115">
        <v>2000.3991672934048</v>
      </c>
      <c r="DA258" s="115">
        <v>2013.2921713463618</v>
      </c>
      <c r="DB258" s="115">
        <v>2008.3333236336859</v>
      </c>
      <c r="DC258" s="115">
        <v>2009.3250931762213</v>
      </c>
      <c r="DD258" s="115">
        <v>2020.234558144108</v>
      </c>
      <c r="DE258" s="115">
        <v>2014.283940888897</v>
      </c>
      <c r="DF258" s="115">
        <v>1993.4567804956587</v>
      </c>
      <c r="DG258" s="115">
        <v>1987.5061632404477</v>
      </c>
      <c r="DH258" s="115">
        <v>1987.5061632404477</v>
      </c>
      <c r="DI258" s="115">
        <v>1976.5966982725608</v>
      </c>
      <c r="DJ258" s="115">
        <v>1972.6296201024204</v>
      </c>
      <c r="DK258" s="115">
        <v>1972.6296201024204</v>
      </c>
      <c r="DL258" s="115">
        <v>1988.4979327829828</v>
      </c>
      <c r="DM258" s="115">
        <v>1985.5226241553776</v>
      </c>
      <c r="DN258" s="115">
        <v>1977.5884678150962</v>
      </c>
      <c r="DO258" s="115">
        <v>1984.5308546128424</v>
      </c>
      <c r="DP258" s="115">
        <v>1992.4650109531235</v>
      </c>
      <c r="DQ258" s="115">
        <v>2037.0946403672053</v>
      </c>
      <c r="DR258" s="115">
        <v>2066.8477266432601</v>
      </c>
      <c r="DS258" s="115">
        <v>2068.8312657283304</v>
      </c>
      <c r="DT258" s="115">
        <v>2073.7901134410063</v>
      </c>
      <c r="DU258" s="115">
        <v>2074.7818829835414</v>
      </c>
      <c r="DV258" s="115">
        <v>2084.6995784088931</v>
      </c>
      <c r="DW258" s="115">
        <v>2086.683117493963</v>
      </c>
      <c r="DX258" s="115">
        <v>2072.7983438984711</v>
      </c>
      <c r="DY258" s="115">
        <v>2065.8559571007249</v>
      </c>
      <c r="DZ258" s="115">
        <v>2060.8971093880491</v>
      </c>
      <c r="EA258" s="115">
        <v>2049.9876444201627</v>
      </c>
      <c r="EB258" s="115">
        <v>2035.1111012821352</v>
      </c>
    </row>
    <row r="259" spans="1:132" x14ac:dyDescent="0.35">
      <c r="A259" s="114" t="s">
        <v>179</v>
      </c>
      <c r="B259" s="127"/>
      <c r="C259" s="115">
        <v>0</v>
      </c>
      <c r="D259" s="115">
        <v>0</v>
      </c>
      <c r="E259" s="115">
        <v>0</v>
      </c>
      <c r="F259" s="115">
        <v>0</v>
      </c>
      <c r="G259" s="115">
        <v>0</v>
      </c>
      <c r="H259" s="115">
        <v>0</v>
      </c>
      <c r="I259" s="115">
        <v>0</v>
      </c>
      <c r="J259" s="115">
        <v>0</v>
      </c>
      <c r="K259" s="115">
        <v>0</v>
      </c>
      <c r="L259" s="115">
        <v>0</v>
      </c>
      <c r="M259" s="115">
        <v>0</v>
      </c>
      <c r="N259" s="115">
        <v>0</v>
      </c>
      <c r="O259" s="115">
        <v>0</v>
      </c>
      <c r="P259" s="115">
        <v>0</v>
      </c>
      <c r="Q259" s="115">
        <v>0</v>
      </c>
      <c r="R259" s="115">
        <v>0</v>
      </c>
      <c r="S259" s="115">
        <v>0</v>
      </c>
      <c r="T259" s="115">
        <v>0</v>
      </c>
      <c r="U259" s="115">
        <v>0</v>
      </c>
      <c r="V259" s="115">
        <v>0</v>
      </c>
      <c r="W259" s="115">
        <v>0</v>
      </c>
      <c r="X259" s="115">
        <v>0</v>
      </c>
      <c r="Y259" s="115">
        <v>0</v>
      </c>
      <c r="Z259" s="115">
        <v>0</v>
      </c>
      <c r="AA259" s="115">
        <v>0</v>
      </c>
      <c r="AB259" s="115">
        <v>0</v>
      </c>
      <c r="AC259" s="115">
        <v>0</v>
      </c>
      <c r="AD259" s="115">
        <v>0</v>
      </c>
      <c r="AE259" s="115">
        <v>0</v>
      </c>
      <c r="AF259" s="115">
        <v>0</v>
      </c>
      <c r="AG259" s="115">
        <v>0</v>
      </c>
      <c r="AH259" s="115">
        <v>0</v>
      </c>
      <c r="AI259" s="115">
        <v>0</v>
      </c>
      <c r="AJ259" s="115">
        <v>0</v>
      </c>
      <c r="AK259" s="115">
        <v>0</v>
      </c>
      <c r="AL259" s="115">
        <v>0</v>
      </c>
      <c r="AM259" s="115">
        <v>0</v>
      </c>
      <c r="AN259" s="115">
        <v>0</v>
      </c>
      <c r="AO259" s="115">
        <v>0</v>
      </c>
      <c r="AP259" s="115">
        <v>0</v>
      </c>
      <c r="AQ259" s="115">
        <v>0</v>
      </c>
      <c r="AR259" s="115">
        <v>0</v>
      </c>
      <c r="AS259" s="115">
        <v>0</v>
      </c>
      <c r="AT259" s="115">
        <v>0</v>
      </c>
      <c r="AU259" s="115">
        <v>0</v>
      </c>
      <c r="AV259" s="115">
        <v>0</v>
      </c>
      <c r="AW259" s="115">
        <v>0</v>
      </c>
      <c r="AX259" s="115">
        <v>0</v>
      </c>
      <c r="AY259" s="115">
        <v>0</v>
      </c>
      <c r="AZ259" s="115">
        <v>0</v>
      </c>
      <c r="BA259" s="115">
        <v>0</v>
      </c>
      <c r="BB259" s="115">
        <v>0</v>
      </c>
      <c r="BC259" s="115">
        <v>0</v>
      </c>
      <c r="BD259" s="115">
        <v>0</v>
      </c>
      <c r="BE259" s="115">
        <v>0</v>
      </c>
      <c r="BF259" s="115">
        <v>0</v>
      </c>
      <c r="BG259" s="115">
        <v>0</v>
      </c>
      <c r="BH259" s="115">
        <v>0</v>
      </c>
      <c r="BI259" s="115">
        <v>0</v>
      </c>
      <c r="BJ259" s="115">
        <v>0</v>
      </c>
      <c r="BK259" s="115">
        <v>0</v>
      </c>
      <c r="BL259" s="115">
        <v>0</v>
      </c>
      <c r="BM259" s="115">
        <v>0</v>
      </c>
      <c r="BN259" s="115">
        <v>0</v>
      </c>
      <c r="BO259" s="115">
        <v>0</v>
      </c>
      <c r="BP259" s="115">
        <v>0</v>
      </c>
      <c r="BQ259" s="115">
        <v>0</v>
      </c>
      <c r="BR259" s="115">
        <v>0</v>
      </c>
      <c r="BS259" s="115">
        <v>0</v>
      </c>
      <c r="BT259" s="115">
        <v>0</v>
      </c>
      <c r="BU259" s="115">
        <v>0</v>
      </c>
      <c r="BV259" s="115">
        <v>0</v>
      </c>
      <c r="BW259" s="115">
        <v>0</v>
      </c>
      <c r="BX259" s="115">
        <v>0</v>
      </c>
      <c r="BY259" s="115">
        <v>0</v>
      </c>
      <c r="BZ259" s="115">
        <v>0</v>
      </c>
      <c r="CA259" s="115">
        <v>0</v>
      </c>
      <c r="CB259" s="115">
        <v>0</v>
      </c>
      <c r="CC259" s="115">
        <v>0</v>
      </c>
      <c r="CD259" s="115">
        <v>0</v>
      </c>
      <c r="CE259" s="115">
        <v>0</v>
      </c>
      <c r="CF259" s="115">
        <v>0</v>
      </c>
      <c r="CG259" s="115">
        <v>0</v>
      </c>
      <c r="CH259" s="115">
        <v>0</v>
      </c>
      <c r="CI259" s="115">
        <v>0</v>
      </c>
      <c r="CJ259" s="115">
        <v>0</v>
      </c>
      <c r="CK259" s="115">
        <v>0</v>
      </c>
      <c r="CL259" s="115">
        <v>0</v>
      </c>
      <c r="CM259" s="115">
        <v>0</v>
      </c>
      <c r="CN259" s="115">
        <v>0</v>
      </c>
      <c r="CO259" s="115">
        <v>0</v>
      </c>
      <c r="CP259" s="115">
        <v>0</v>
      </c>
      <c r="CQ259" s="115">
        <v>0</v>
      </c>
      <c r="CR259" s="115">
        <v>0</v>
      </c>
      <c r="CS259" s="115">
        <v>0</v>
      </c>
      <c r="CT259" s="115">
        <v>0</v>
      </c>
      <c r="CU259" s="115">
        <v>0</v>
      </c>
      <c r="CV259" s="115">
        <v>0</v>
      </c>
      <c r="CW259" s="115">
        <v>0</v>
      </c>
      <c r="CX259" s="115">
        <v>0</v>
      </c>
      <c r="CY259" s="115">
        <v>0</v>
      </c>
      <c r="CZ259" s="115">
        <v>0</v>
      </c>
      <c r="DA259" s="115">
        <v>0</v>
      </c>
      <c r="DB259" s="115">
        <v>0</v>
      </c>
      <c r="DC259" s="115">
        <v>0</v>
      </c>
      <c r="DD259" s="115">
        <v>0</v>
      </c>
      <c r="DE259" s="115">
        <v>0</v>
      </c>
      <c r="DF259" s="115">
        <v>0</v>
      </c>
      <c r="DG259" s="115">
        <v>0</v>
      </c>
      <c r="DH259" s="115">
        <v>0</v>
      </c>
      <c r="DI259" s="115">
        <v>0</v>
      </c>
      <c r="DJ259" s="115">
        <v>0</v>
      </c>
      <c r="DK259" s="115">
        <v>0</v>
      </c>
      <c r="DL259" s="115">
        <v>0</v>
      </c>
      <c r="DM259" s="115">
        <v>0</v>
      </c>
      <c r="DN259" s="115">
        <v>0</v>
      </c>
      <c r="DO259" s="115">
        <v>0</v>
      </c>
      <c r="DP259" s="115">
        <v>0</v>
      </c>
      <c r="DQ259" s="115">
        <v>0</v>
      </c>
      <c r="DR259" s="115">
        <v>0</v>
      </c>
      <c r="DS259" s="115">
        <v>0</v>
      </c>
      <c r="DT259" s="115">
        <v>0</v>
      </c>
      <c r="DU259" s="115">
        <v>0</v>
      </c>
      <c r="DV259" s="115">
        <v>0</v>
      </c>
      <c r="DW259" s="115">
        <v>0</v>
      </c>
      <c r="DX259" s="115">
        <v>0</v>
      </c>
      <c r="DY259" s="115">
        <v>0</v>
      </c>
      <c r="DZ259" s="115">
        <v>0</v>
      </c>
      <c r="EA259" s="115">
        <v>0</v>
      </c>
      <c r="EB259" s="115">
        <v>0</v>
      </c>
    </row>
    <row r="260" spans="1:132" x14ac:dyDescent="0.35">
      <c r="A260" s="114" t="s">
        <v>180</v>
      </c>
      <c r="B260" s="127"/>
      <c r="C260" s="115">
        <v>2072.0595742037017</v>
      </c>
      <c r="D260" s="115">
        <v>2060.392572096699</v>
      </c>
      <c r="E260" s="115">
        <v>2047.5588697789963</v>
      </c>
      <c r="F260" s="115">
        <v>2045.225469357596</v>
      </c>
      <c r="G260" s="115">
        <v>2013.7245636686882</v>
      </c>
      <c r="H260" s="115">
        <v>1982.2236579797805</v>
      </c>
      <c r="I260" s="115">
        <v>1956.5562533443745</v>
      </c>
      <c r="J260" s="115">
        <v>1932.0555489196681</v>
      </c>
      <c r="K260" s="115">
        <v>1895.8878423879594</v>
      </c>
      <c r="L260" s="115">
        <v>1877.2206390167551</v>
      </c>
      <c r="M260" s="115">
        <v>1883.0541400702562</v>
      </c>
      <c r="N260" s="115">
        <v>1856.2200352241498</v>
      </c>
      <c r="O260" s="115">
        <v>1839.8862322743457</v>
      </c>
      <c r="P260" s="115">
        <v>1817.7189282710403</v>
      </c>
      <c r="Q260" s="115">
        <v>1789.7181232142336</v>
      </c>
      <c r="R260" s="115">
        <v>1780.3845215286315</v>
      </c>
      <c r="S260" s="115">
        <v>1774.5510204751299</v>
      </c>
      <c r="T260" s="115">
        <v>1769.8842196323292</v>
      </c>
      <c r="U260" s="115">
        <v>1760.5506179467266</v>
      </c>
      <c r="V260" s="115">
        <v>1747.7169156290236</v>
      </c>
      <c r="W260" s="115">
        <v>1754.7171168932252</v>
      </c>
      <c r="X260" s="115">
        <v>1754.7171168932252</v>
      </c>
      <c r="Y260" s="115">
        <v>1745.3835152076228</v>
      </c>
      <c r="Z260" s="115">
        <v>1755.8838171039256</v>
      </c>
      <c r="AA260" s="115">
        <v>1775.7177206858305</v>
      </c>
      <c r="AB260" s="115">
        <v>1772.2176200537294</v>
      </c>
      <c r="AC260" s="115">
        <v>1778.0511211072308</v>
      </c>
      <c r="AD260" s="115">
        <v>1788.5514230035335</v>
      </c>
      <c r="AE260" s="115">
        <v>1796.7183244784355</v>
      </c>
      <c r="AF260" s="115">
        <v>1796.7183244784355</v>
      </c>
      <c r="AG260" s="115">
        <v>1796.7183244784355</v>
      </c>
      <c r="AH260" s="115">
        <v>1801.3851253212363</v>
      </c>
      <c r="AI260" s="115">
        <v>1804.8852259533373</v>
      </c>
      <c r="AJ260" s="115">
        <v>2346.7230167284288</v>
      </c>
      <c r="AK260" s="115">
        <v>2360.3403649879747</v>
      </c>
      <c r="AL260" s="115">
        <v>2383.0359454205513</v>
      </c>
      <c r="AM260" s="115">
        <v>2402.7054484621181</v>
      </c>
      <c r="AN260" s="115">
        <v>2422.3749515036848</v>
      </c>
      <c r="AO260" s="115">
        <v>2440.5314158497454</v>
      </c>
      <c r="AP260" s="115">
        <v>2454.1487641092917</v>
      </c>
      <c r="AQ260" s="115">
        <v>2470.792189759848</v>
      </c>
      <c r="AR260" s="115">
        <v>2507.1051184519702</v>
      </c>
      <c r="AS260" s="115">
        <v>2528.2876601890421</v>
      </c>
      <c r="AT260" s="115">
        <v>2550.9832406216183</v>
      </c>
      <c r="AU260" s="115">
        <v>2579.7309758362157</v>
      </c>
      <c r="AV260" s="115">
        <v>2629.6612527878847</v>
      </c>
      <c r="AW260" s="115">
        <v>2665.9741814800072</v>
      </c>
      <c r="AX260" s="115">
        <v>2740.113077559758</v>
      </c>
      <c r="AY260" s="115">
        <v>2815.7650123350131</v>
      </c>
      <c r="AZ260" s="115">
        <v>2855.1040184181466</v>
      </c>
      <c r="BA260" s="115">
        <v>2870.2344053731977</v>
      </c>
      <c r="BB260" s="115">
        <v>2880.8256762417332</v>
      </c>
      <c r="BC260" s="115">
        <v>2865.6952892866821</v>
      </c>
      <c r="BD260" s="115">
        <v>2855.1040184181466</v>
      </c>
      <c r="BE260" s="115">
        <v>2849.0518636361262</v>
      </c>
      <c r="BF260" s="115">
        <v>2867.2083279821868</v>
      </c>
      <c r="BG260" s="115">
        <v>2874.7735214597133</v>
      </c>
      <c r="BH260" s="115">
        <v>2862.6692118956717</v>
      </c>
      <c r="BI260" s="115">
        <v>2880.8256762417332</v>
      </c>
      <c r="BJ260" s="115">
        <v>2880.8256762417332</v>
      </c>
      <c r="BK260" s="115">
        <v>2855.1040184181466</v>
      </c>
      <c r="BL260" s="115">
        <v>2827.8693218990543</v>
      </c>
      <c r="BM260" s="115">
        <v>2806.6867801619828</v>
      </c>
      <c r="BN260" s="115">
        <v>2777.9390449473854</v>
      </c>
      <c r="BO260" s="115">
        <v>2764.3216966878399</v>
      </c>
      <c r="BP260" s="115">
        <v>2744.6521936462732</v>
      </c>
      <c r="BQ260" s="115">
        <v>2706.826226258645</v>
      </c>
      <c r="BR260" s="115">
        <v>2691.6958393035943</v>
      </c>
      <c r="BS260" s="115">
        <v>2670.5132975665229</v>
      </c>
      <c r="BT260" s="115">
        <v>2641.7655623519254</v>
      </c>
      <c r="BU260" s="115">
        <v>2622.0960593103587</v>
      </c>
      <c r="BV260" s="115">
        <v>2609.9917497463184</v>
      </c>
      <c r="BW260" s="115">
        <v>2605.4526336598028</v>
      </c>
      <c r="BX260" s="115">
        <v>2613.0178271373288</v>
      </c>
      <c r="BY260" s="115">
        <v>2637.2264462654102</v>
      </c>
      <c r="BZ260" s="115">
        <v>2662.9481040889968</v>
      </c>
      <c r="CA260" s="115">
        <v>2669.0002588710176</v>
      </c>
      <c r="CB260" s="115">
        <v>2673.5393749575328</v>
      </c>
      <c r="CC260" s="115">
        <v>2693.2088779990995</v>
      </c>
      <c r="CD260" s="115">
        <v>2700.7740714766251</v>
      </c>
      <c r="CE260" s="115">
        <v>2700.7740714766251</v>
      </c>
      <c r="CF260" s="115">
        <v>2718.9305358226861</v>
      </c>
      <c r="CG260" s="115">
        <v>2732.5478840822325</v>
      </c>
      <c r="CH260" s="115">
        <v>2746.1652323417788</v>
      </c>
      <c r="CI260" s="115">
        <v>2761.295619296829</v>
      </c>
      <c r="CJ260" s="115">
        <v>2037.9940090206844</v>
      </c>
      <c r="CK260" s="115">
        <v>2051.2997370447583</v>
      </c>
      <c r="CL260" s="115">
        <v>2056.8437903881227</v>
      </c>
      <c r="CM260" s="115">
        <v>2064.6054650688329</v>
      </c>
      <c r="CN260" s="115">
        <v>2065.714275737505</v>
      </c>
      <c r="CO260" s="115">
        <v>2072.3671397495427</v>
      </c>
      <c r="CP260" s="115">
        <v>2079.0200037615796</v>
      </c>
      <c r="CQ260" s="115">
        <v>2092.3257317856542</v>
      </c>
      <c r="CR260" s="115">
        <v>2108.9578918157467</v>
      </c>
      <c r="CS260" s="115">
        <v>2118.937187833802</v>
      </c>
      <c r="CT260" s="115">
        <v>2123.3724305084934</v>
      </c>
      <c r="CU260" s="115">
        <v>2133.3517265265491</v>
      </c>
      <c r="CV260" s="115">
        <v>2147.7662652192957</v>
      </c>
      <c r="CW260" s="115">
        <v>2167.7248572554072</v>
      </c>
      <c r="CX260" s="115">
        <v>2192.1186919662096</v>
      </c>
      <c r="CY260" s="115">
        <v>2218.7301480143578</v>
      </c>
      <c r="CZ260" s="115">
        <v>2236.4711187131234</v>
      </c>
      <c r="DA260" s="115">
        <v>2250.8856574058705</v>
      </c>
      <c r="DB260" s="115">
        <v>2245.3416040625061</v>
      </c>
      <c r="DC260" s="115">
        <v>2246.4504147311786</v>
      </c>
      <c r="DD260" s="115">
        <v>2258.6473320865803</v>
      </c>
      <c r="DE260" s="115">
        <v>2251.994468074543</v>
      </c>
      <c r="DF260" s="115">
        <v>2228.7094440324136</v>
      </c>
      <c r="DG260" s="115">
        <v>2222.0565800203767</v>
      </c>
      <c r="DH260" s="115">
        <v>2222.0565800203767</v>
      </c>
      <c r="DI260" s="115">
        <v>2209.8596626649751</v>
      </c>
      <c r="DJ260" s="115">
        <v>2205.4244199902837</v>
      </c>
      <c r="DK260" s="115">
        <v>2205.4244199902837</v>
      </c>
      <c r="DL260" s="115">
        <v>2223.1653906890497</v>
      </c>
      <c r="DM260" s="115">
        <v>2219.8389586830308</v>
      </c>
      <c r="DN260" s="115">
        <v>2210.968473333648</v>
      </c>
      <c r="DO260" s="115">
        <v>2218.7301480143578</v>
      </c>
      <c r="DP260" s="115">
        <v>2227.6006333637406</v>
      </c>
      <c r="DQ260" s="115">
        <v>2277.4971134540183</v>
      </c>
      <c r="DR260" s="115">
        <v>2310.7614335142034</v>
      </c>
      <c r="DS260" s="115">
        <v>2312.9790548515493</v>
      </c>
      <c r="DT260" s="115">
        <v>2318.5231081949137</v>
      </c>
      <c r="DU260" s="115">
        <v>2319.6319188635866</v>
      </c>
      <c r="DV260" s="115">
        <v>2330.7200255503149</v>
      </c>
      <c r="DW260" s="115">
        <v>2332.9376468876603</v>
      </c>
      <c r="DX260" s="115">
        <v>2317.4142975262412</v>
      </c>
      <c r="DY260" s="115">
        <v>2309.6526228455309</v>
      </c>
      <c r="DZ260" s="115">
        <v>2304.108569502167</v>
      </c>
      <c r="EA260" s="115">
        <v>2291.9116521467654</v>
      </c>
      <c r="EB260" s="115">
        <v>2275.2794921166728</v>
      </c>
    </row>
    <row r="261" spans="1:132" x14ac:dyDescent="0.35">
      <c r="A261" s="114" t="s">
        <v>181</v>
      </c>
      <c r="B261" s="127"/>
      <c r="C261" s="115">
        <v>0</v>
      </c>
      <c r="D261" s="115">
        <v>0</v>
      </c>
      <c r="E261" s="115">
        <v>0</v>
      </c>
      <c r="F261" s="115">
        <v>0</v>
      </c>
      <c r="G261" s="115">
        <v>0</v>
      </c>
      <c r="H261" s="115">
        <v>0</v>
      </c>
      <c r="I261" s="115">
        <v>0</v>
      </c>
      <c r="J261" s="115">
        <v>0</v>
      </c>
      <c r="K261" s="115">
        <v>0</v>
      </c>
      <c r="L261" s="115">
        <v>0</v>
      </c>
      <c r="M261" s="115">
        <v>0</v>
      </c>
      <c r="N261" s="115">
        <v>0</v>
      </c>
      <c r="O261" s="115">
        <v>0</v>
      </c>
      <c r="P261" s="115">
        <v>0</v>
      </c>
      <c r="Q261" s="115">
        <v>0</v>
      </c>
      <c r="R261" s="115">
        <v>0</v>
      </c>
      <c r="S261" s="115">
        <v>0</v>
      </c>
      <c r="T261" s="115">
        <v>0</v>
      </c>
      <c r="U261" s="115">
        <v>0</v>
      </c>
      <c r="V261" s="115">
        <v>0</v>
      </c>
      <c r="W261" s="115">
        <v>0</v>
      </c>
      <c r="X261" s="115">
        <v>0</v>
      </c>
      <c r="Y261" s="115">
        <v>0</v>
      </c>
      <c r="Z261" s="115">
        <v>0</v>
      </c>
      <c r="AA261" s="115">
        <v>0</v>
      </c>
      <c r="AB261" s="115">
        <v>0</v>
      </c>
      <c r="AC261" s="115">
        <v>0</v>
      </c>
      <c r="AD261" s="115">
        <v>0</v>
      </c>
      <c r="AE261" s="115">
        <v>0</v>
      </c>
      <c r="AF261" s="115">
        <v>0</v>
      </c>
      <c r="AG261" s="115">
        <v>0</v>
      </c>
      <c r="AH261" s="115">
        <v>0</v>
      </c>
      <c r="AI261" s="115">
        <v>0</v>
      </c>
      <c r="AJ261" s="115">
        <v>0</v>
      </c>
      <c r="AK261" s="115">
        <v>0</v>
      </c>
      <c r="AL261" s="115">
        <v>0</v>
      </c>
      <c r="AM261" s="115">
        <v>0</v>
      </c>
      <c r="AN261" s="115">
        <v>0</v>
      </c>
      <c r="AO261" s="115">
        <v>0</v>
      </c>
      <c r="AP261" s="115">
        <v>0</v>
      </c>
      <c r="AQ261" s="115">
        <v>0</v>
      </c>
      <c r="AR261" s="115">
        <v>0</v>
      </c>
      <c r="AS261" s="115">
        <v>0</v>
      </c>
      <c r="AT261" s="115">
        <v>0</v>
      </c>
      <c r="AU261" s="115">
        <v>0</v>
      </c>
      <c r="AV261" s="115">
        <v>0</v>
      </c>
      <c r="AW261" s="115">
        <v>0</v>
      </c>
      <c r="AX261" s="115">
        <v>0</v>
      </c>
      <c r="AY261" s="115">
        <v>0</v>
      </c>
      <c r="AZ261" s="115">
        <v>0</v>
      </c>
      <c r="BA261" s="115">
        <v>0</v>
      </c>
      <c r="BB261" s="115">
        <v>0</v>
      </c>
      <c r="BC261" s="115">
        <v>0</v>
      </c>
      <c r="BD261" s="115">
        <v>0</v>
      </c>
      <c r="BE261" s="115">
        <v>0</v>
      </c>
      <c r="BF261" s="115">
        <v>0</v>
      </c>
      <c r="BG261" s="115">
        <v>0</v>
      </c>
      <c r="BH261" s="115">
        <v>0</v>
      </c>
      <c r="BI261" s="115">
        <v>0</v>
      </c>
      <c r="BJ261" s="115">
        <v>0</v>
      </c>
      <c r="BK261" s="115">
        <v>0</v>
      </c>
      <c r="BL261" s="115">
        <v>0</v>
      </c>
      <c r="BM261" s="115">
        <v>0</v>
      </c>
      <c r="BN261" s="115">
        <v>0</v>
      </c>
      <c r="BO261" s="115">
        <v>0</v>
      </c>
      <c r="BP261" s="115">
        <v>0</v>
      </c>
      <c r="BQ261" s="115">
        <v>0</v>
      </c>
      <c r="BR261" s="115">
        <v>0</v>
      </c>
      <c r="BS261" s="115">
        <v>0</v>
      </c>
      <c r="BT261" s="115">
        <v>0</v>
      </c>
      <c r="BU261" s="115">
        <v>0</v>
      </c>
      <c r="BV261" s="115">
        <v>0</v>
      </c>
      <c r="BW261" s="115">
        <v>0</v>
      </c>
      <c r="BX261" s="115">
        <v>0</v>
      </c>
      <c r="BY261" s="115">
        <v>0</v>
      </c>
      <c r="BZ261" s="115">
        <v>0</v>
      </c>
      <c r="CA261" s="115">
        <v>0</v>
      </c>
      <c r="CB261" s="115">
        <v>0</v>
      </c>
      <c r="CC261" s="115">
        <v>0</v>
      </c>
      <c r="CD261" s="115">
        <v>0</v>
      </c>
      <c r="CE261" s="115">
        <v>0</v>
      </c>
      <c r="CF261" s="115">
        <v>0</v>
      </c>
      <c r="CG261" s="115">
        <v>0</v>
      </c>
      <c r="CH261" s="115">
        <v>0</v>
      </c>
      <c r="CI261" s="115">
        <v>0</v>
      </c>
      <c r="CJ261" s="115">
        <v>0</v>
      </c>
      <c r="CK261" s="115">
        <v>0</v>
      </c>
      <c r="CL261" s="115">
        <v>0</v>
      </c>
      <c r="CM261" s="115">
        <v>0</v>
      </c>
      <c r="CN261" s="115">
        <v>0</v>
      </c>
      <c r="CO261" s="115">
        <v>0</v>
      </c>
      <c r="CP261" s="115">
        <v>0</v>
      </c>
      <c r="CQ261" s="115">
        <v>0</v>
      </c>
      <c r="CR261" s="115">
        <v>0</v>
      </c>
      <c r="CS261" s="115">
        <v>0</v>
      </c>
      <c r="CT261" s="115">
        <v>0</v>
      </c>
      <c r="CU261" s="115">
        <v>0</v>
      </c>
      <c r="CV261" s="115">
        <v>0</v>
      </c>
      <c r="CW261" s="115">
        <v>0</v>
      </c>
      <c r="CX261" s="115">
        <v>0</v>
      </c>
      <c r="CY261" s="115">
        <v>0</v>
      </c>
      <c r="CZ261" s="115">
        <v>0</v>
      </c>
      <c r="DA261" s="115">
        <v>0</v>
      </c>
      <c r="DB261" s="115">
        <v>0</v>
      </c>
      <c r="DC261" s="115">
        <v>0</v>
      </c>
      <c r="DD261" s="115">
        <v>0</v>
      </c>
      <c r="DE261" s="115">
        <v>0</v>
      </c>
      <c r="DF261" s="115">
        <v>0</v>
      </c>
      <c r="DG261" s="115">
        <v>0</v>
      </c>
      <c r="DH261" s="115">
        <v>0</v>
      </c>
      <c r="DI261" s="115">
        <v>0</v>
      </c>
      <c r="DJ261" s="115">
        <v>0</v>
      </c>
      <c r="DK261" s="115">
        <v>0</v>
      </c>
      <c r="DL261" s="115">
        <v>0</v>
      </c>
      <c r="DM261" s="115">
        <v>0</v>
      </c>
      <c r="DN261" s="115">
        <v>0</v>
      </c>
      <c r="DO261" s="115">
        <v>0</v>
      </c>
      <c r="DP261" s="115">
        <v>0</v>
      </c>
      <c r="DQ261" s="115">
        <v>0</v>
      </c>
      <c r="DR261" s="115">
        <v>0</v>
      </c>
      <c r="DS261" s="115">
        <v>0</v>
      </c>
      <c r="DT261" s="115">
        <v>0</v>
      </c>
      <c r="DU261" s="115">
        <v>0</v>
      </c>
      <c r="DV261" s="115">
        <v>0</v>
      </c>
      <c r="DW261" s="115">
        <v>0</v>
      </c>
      <c r="DX261" s="115">
        <v>0</v>
      </c>
      <c r="DY261" s="115">
        <v>0</v>
      </c>
      <c r="DZ261" s="115">
        <v>0</v>
      </c>
      <c r="EA261" s="115">
        <v>0</v>
      </c>
      <c r="EB261" s="115">
        <v>0</v>
      </c>
    </row>
    <row r="262" spans="1:132" x14ac:dyDescent="0.35">
      <c r="A262" s="114" t="s">
        <v>182</v>
      </c>
      <c r="B262" s="127"/>
      <c r="C262" s="115">
        <v>0</v>
      </c>
      <c r="D262" s="115">
        <v>0</v>
      </c>
      <c r="E262" s="115">
        <v>0</v>
      </c>
      <c r="F262" s="115">
        <v>0</v>
      </c>
      <c r="G262" s="115">
        <v>0</v>
      </c>
      <c r="H262" s="115">
        <v>0</v>
      </c>
      <c r="I262" s="115">
        <v>0</v>
      </c>
      <c r="J262" s="115">
        <v>0</v>
      </c>
      <c r="K262" s="115">
        <v>0</v>
      </c>
      <c r="L262" s="115">
        <v>0</v>
      </c>
      <c r="M262" s="115">
        <v>0</v>
      </c>
      <c r="N262" s="115">
        <v>0</v>
      </c>
      <c r="O262" s="115">
        <v>0</v>
      </c>
      <c r="P262" s="115">
        <v>0</v>
      </c>
      <c r="Q262" s="115">
        <v>0</v>
      </c>
      <c r="R262" s="115">
        <v>0</v>
      </c>
      <c r="S262" s="115">
        <v>0</v>
      </c>
      <c r="T262" s="115">
        <v>0</v>
      </c>
      <c r="U262" s="115">
        <v>0</v>
      </c>
      <c r="V262" s="115">
        <v>0</v>
      </c>
      <c r="W262" s="115">
        <v>0</v>
      </c>
      <c r="X262" s="115">
        <v>0</v>
      </c>
      <c r="Y262" s="115">
        <v>0</v>
      </c>
      <c r="Z262" s="115">
        <v>0</v>
      </c>
      <c r="AA262" s="115">
        <v>0</v>
      </c>
      <c r="AB262" s="115">
        <v>0</v>
      </c>
      <c r="AC262" s="115">
        <v>0</v>
      </c>
      <c r="AD262" s="115">
        <v>0</v>
      </c>
      <c r="AE262" s="115">
        <v>0</v>
      </c>
      <c r="AF262" s="115">
        <v>0</v>
      </c>
      <c r="AG262" s="115">
        <v>0</v>
      </c>
      <c r="AH262" s="115">
        <v>0</v>
      </c>
      <c r="AI262" s="115">
        <v>0</v>
      </c>
      <c r="AJ262" s="115">
        <v>0</v>
      </c>
      <c r="AK262" s="115">
        <v>0</v>
      </c>
      <c r="AL262" s="115">
        <v>0</v>
      </c>
      <c r="AM262" s="115">
        <v>0</v>
      </c>
      <c r="AN262" s="115">
        <v>0</v>
      </c>
      <c r="AO262" s="115">
        <v>0</v>
      </c>
      <c r="AP262" s="115">
        <v>0</v>
      </c>
      <c r="AQ262" s="115">
        <v>0</v>
      </c>
      <c r="AR262" s="115">
        <v>0</v>
      </c>
      <c r="AS262" s="115">
        <v>0</v>
      </c>
      <c r="AT262" s="115">
        <v>0</v>
      </c>
      <c r="AU262" s="115">
        <v>0</v>
      </c>
      <c r="AV262" s="115">
        <v>0</v>
      </c>
      <c r="AW262" s="115">
        <v>0</v>
      </c>
      <c r="AX262" s="115">
        <v>0</v>
      </c>
      <c r="AY262" s="115">
        <v>0</v>
      </c>
      <c r="AZ262" s="115">
        <v>0</v>
      </c>
      <c r="BA262" s="115">
        <v>0</v>
      </c>
      <c r="BB262" s="115">
        <v>0</v>
      </c>
      <c r="BC262" s="115">
        <v>0</v>
      </c>
      <c r="BD262" s="115">
        <v>0</v>
      </c>
      <c r="BE262" s="115">
        <v>0</v>
      </c>
      <c r="BF262" s="115">
        <v>0</v>
      </c>
      <c r="BG262" s="115">
        <v>0</v>
      </c>
      <c r="BH262" s="115">
        <v>0</v>
      </c>
      <c r="BI262" s="115">
        <v>0</v>
      </c>
      <c r="BJ262" s="115">
        <v>0</v>
      </c>
      <c r="BK262" s="115">
        <v>0</v>
      </c>
      <c r="BL262" s="115">
        <v>0</v>
      </c>
      <c r="BM262" s="115">
        <v>0</v>
      </c>
      <c r="BN262" s="115">
        <v>0</v>
      </c>
      <c r="BO262" s="115">
        <v>0</v>
      </c>
      <c r="BP262" s="115">
        <v>0</v>
      </c>
      <c r="BQ262" s="115">
        <v>0</v>
      </c>
      <c r="BR262" s="115">
        <v>0</v>
      </c>
      <c r="BS262" s="115">
        <v>0</v>
      </c>
      <c r="BT262" s="115">
        <v>0</v>
      </c>
      <c r="BU262" s="115">
        <v>0</v>
      </c>
      <c r="BV262" s="115">
        <v>0</v>
      </c>
      <c r="BW262" s="115">
        <v>0</v>
      </c>
      <c r="BX262" s="115">
        <v>0</v>
      </c>
      <c r="BY262" s="115">
        <v>0</v>
      </c>
      <c r="BZ262" s="115">
        <v>0</v>
      </c>
      <c r="CA262" s="115">
        <v>0</v>
      </c>
      <c r="CB262" s="115">
        <v>0</v>
      </c>
      <c r="CC262" s="115">
        <v>0</v>
      </c>
      <c r="CD262" s="115">
        <v>0</v>
      </c>
      <c r="CE262" s="115">
        <v>0</v>
      </c>
      <c r="CF262" s="115">
        <v>0</v>
      </c>
      <c r="CG262" s="115">
        <v>0</v>
      </c>
      <c r="CH262" s="115">
        <v>0</v>
      </c>
      <c r="CI262" s="115">
        <v>0</v>
      </c>
      <c r="CJ262" s="115">
        <v>0</v>
      </c>
      <c r="CK262" s="115">
        <v>0</v>
      </c>
      <c r="CL262" s="115">
        <v>0</v>
      </c>
      <c r="CM262" s="115">
        <v>0</v>
      </c>
      <c r="CN262" s="115">
        <v>0</v>
      </c>
      <c r="CO262" s="115">
        <v>0</v>
      </c>
      <c r="CP262" s="115">
        <v>0</v>
      </c>
      <c r="CQ262" s="115">
        <v>0</v>
      </c>
      <c r="CR262" s="115">
        <v>0</v>
      </c>
      <c r="CS262" s="115">
        <v>0</v>
      </c>
      <c r="CT262" s="115">
        <v>0</v>
      </c>
      <c r="CU262" s="115">
        <v>0</v>
      </c>
      <c r="CV262" s="115">
        <v>0</v>
      </c>
      <c r="CW262" s="115">
        <v>0</v>
      </c>
      <c r="CX262" s="115">
        <v>0</v>
      </c>
      <c r="CY262" s="115">
        <v>0</v>
      </c>
      <c r="CZ262" s="115">
        <v>0</v>
      </c>
      <c r="DA262" s="115">
        <v>0</v>
      </c>
      <c r="DB262" s="115">
        <v>0</v>
      </c>
      <c r="DC262" s="115">
        <v>0</v>
      </c>
      <c r="DD262" s="115">
        <v>0</v>
      </c>
      <c r="DE262" s="115">
        <v>0</v>
      </c>
      <c r="DF262" s="115">
        <v>0</v>
      </c>
      <c r="DG262" s="115">
        <v>0</v>
      </c>
      <c r="DH262" s="115">
        <v>0</v>
      </c>
      <c r="DI262" s="115">
        <v>0</v>
      </c>
      <c r="DJ262" s="115">
        <v>0</v>
      </c>
      <c r="DK262" s="115">
        <v>0</v>
      </c>
      <c r="DL262" s="115">
        <v>0</v>
      </c>
      <c r="DM262" s="115">
        <v>0</v>
      </c>
      <c r="DN262" s="115">
        <v>0</v>
      </c>
      <c r="DO262" s="115">
        <v>0</v>
      </c>
      <c r="DP262" s="115">
        <v>0</v>
      </c>
      <c r="DQ262" s="115">
        <v>0</v>
      </c>
      <c r="DR262" s="115">
        <v>0</v>
      </c>
      <c r="DS262" s="115">
        <v>0</v>
      </c>
      <c r="DT262" s="115">
        <v>0</v>
      </c>
      <c r="DU262" s="115">
        <v>0</v>
      </c>
      <c r="DV262" s="115">
        <v>0</v>
      </c>
      <c r="DW262" s="115">
        <v>0</v>
      </c>
      <c r="DX262" s="115">
        <v>0</v>
      </c>
      <c r="DY262" s="115">
        <v>0</v>
      </c>
      <c r="DZ262" s="115">
        <v>0</v>
      </c>
      <c r="EA262" s="115">
        <v>0</v>
      </c>
      <c r="EB262" s="115">
        <v>0</v>
      </c>
    </row>
    <row r="263" spans="1:132" x14ac:dyDescent="0.35">
      <c r="A263" s="114" t="s">
        <v>183</v>
      </c>
      <c r="B263" s="127"/>
      <c r="C263" s="115">
        <v>0</v>
      </c>
      <c r="D263" s="115">
        <v>0</v>
      </c>
      <c r="E263" s="115">
        <v>0</v>
      </c>
      <c r="F263" s="115">
        <v>0</v>
      </c>
      <c r="G263" s="115">
        <v>0</v>
      </c>
      <c r="H263" s="115">
        <v>0</v>
      </c>
      <c r="I263" s="115">
        <v>0</v>
      </c>
      <c r="J263" s="115">
        <v>0</v>
      </c>
      <c r="K263" s="115">
        <v>0</v>
      </c>
      <c r="L263" s="115">
        <v>0</v>
      </c>
      <c r="M263" s="115">
        <v>0</v>
      </c>
      <c r="N263" s="115">
        <v>0</v>
      </c>
      <c r="O263" s="115">
        <v>0</v>
      </c>
      <c r="P263" s="115">
        <v>0</v>
      </c>
      <c r="Q263" s="115">
        <v>0</v>
      </c>
      <c r="R263" s="115">
        <v>0</v>
      </c>
      <c r="S263" s="115">
        <v>0</v>
      </c>
      <c r="T263" s="115">
        <v>0</v>
      </c>
      <c r="U263" s="115">
        <v>0</v>
      </c>
      <c r="V263" s="115">
        <v>0</v>
      </c>
      <c r="W263" s="115">
        <v>0</v>
      </c>
      <c r="X263" s="115">
        <v>0</v>
      </c>
      <c r="Y263" s="115">
        <v>0</v>
      </c>
      <c r="Z263" s="115">
        <v>0</v>
      </c>
      <c r="AA263" s="115">
        <v>0</v>
      </c>
      <c r="AB263" s="115">
        <v>0</v>
      </c>
      <c r="AC263" s="115">
        <v>0</v>
      </c>
      <c r="AD263" s="115">
        <v>0</v>
      </c>
      <c r="AE263" s="115">
        <v>0</v>
      </c>
      <c r="AF263" s="115">
        <v>0</v>
      </c>
      <c r="AG263" s="115">
        <v>0</v>
      </c>
      <c r="AH263" s="115">
        <v>0</v>
      </c>
      <c r="AI263" s="115">
        <v>0</v>
      </c>
      <c r="AJ263" s="115">
        <v>0</v>
      </c>
      <c r="AK263" s="115">
        <v>0</v>
      </c>
      <c r="AL263" s="115">
        <v>0</v>
      </c>
      <c r="AM263" s="115">
        <v>0</v>
      </c>
      <c r="AN263" s="115">
        <v>0</v>
      </c>
      <c r="AO263" s="115">
        <v>0</v>
      </c>
      <c r="AP263" s="115">
        <v>0</v>
      </c>
      <c r="AQ263" s="115">
        <v>0</v>
      </c>
      <c r="AR263" s="115">
        <v>0</v>
      </c>
      <c r="AS263" s="115">
        <v>0</v>
      </c>
      <c r="AT263" s="115">
        <v>0</v>
      </c>
      <c r="AU263" s="115">
        <v>0</v>
      </c>
      <c r="AV263" s="115">
        <v>0</v>
      </c>
      <c r="AW263" s="115">
        <v>0</v>
      </c>
      <c r="AX263" s="115">
        <v>0</v>
      </c>
      <c r="AY263" s="115">
        <v>0</v>
      </c>
      <c r="AZ263" s="115">
        <v>0</v>
      </c>
      <c r="BA263" s="115">
        <v>0</v>
      </c>
      <c r="BB263" s="115">
        <v>0</v>
      </c>
      <c r="BC263" s="115">
        <v>0</v>
      </c>
      <c r="BD263" s="115">
        <v>0</v>
      </c>
      <c r="BE263" s="115">
        <v>0</v>
      </c>
      <c r="BF263" s="115">
        <v>0</v>
      </c>
      <c r="BG263" s="115">
        <v>0</v>
      </c>
      <c r="BH263" s="115">
        <v>0</v>
      </c>
      <c r="BI263" s="115">
        <v>0</v>
      </c>
      <c r="BJ263" s="115">
        <v>0</v>
      </c>
      <c r="BK263" s="115">
        <v>0</v>
      </c>
      <c r="BL263" s="115">
        <v>0</v>
      </c>
      <c r="BM263" s="115">
        <v>0</v>
      </c>
      <c r="BN263" s="115">
        <v>0</v>
      </c>
      <c r="BO263" s="115">
        <v>0</v>
      </c>
      <c r="BP263" s="115">
        <v>0</v>
      </c>
      <c r="BQ263" s="115">
        <v>0</v>
      </c>
      <c r="BR263" s="115">
        <v>0</v>
      </c>
      <c r="BS263" s="115">
        <v>0</v>
      </c>
      <c r="BT263" s="115">
        <v>0</v>
      </c>
      <c r="BU263" s="115">
        <v>0</v>
      </c>
      <c r="BV263" s="115">
        <v>0</v>
      </c>
      <c r="BW263" s="115">
        <v>0</v>
      </c>
      <c r="BX263" s="115">
        <v>0</v>
      </c>
      <c r="BY263" s="115">
        <v>0</v>
      </c>
      <c r="BZ263" s="115">
        <v>0</v>
      </c>
      <c r="CA263" s="115">
        <v>0</v>
      </c>
      <c r="CB263" s="115">
        <v>0</v>
      </c>
      <c r="CC263" s="115">
        <v>0</v>
      </c>
      <c r="CD263" s="115">
        <v>0</v>
      </c>
      <c r="CE263" s="115">
        <v>0</v>
      </c>
      <c r="CF263" s="115">
        <v>0</v>
      </c>
      <c r="CG263" s="115">
        <v>0</v>
      </c>
      <c r="CH263" s="115">
        <v>0</v>
      </c>
      <c r="CI263" s="115">
        <v>0</v>
      </c>
      <c r="CJ263" s="115">
        <v>0</v>
      </c>
      <c r="CK263" s="115">
        <v>0</v>
      </c>
      <c r="CL263" s="115">
        <v>0</v>
      </c>
      <c r="CM263" s="115">
        <v>0</v>
      </c>
      <c r="CN263" s="115">
        <v>0</v>
      </c>
      <c r="CO263" s="115">
        <v>0</v>
      </c>
      <c r="CP263" s="115">
        <v>0</v>
      </c>
      <c r="CQ263" s="115">
        <v>0</v>
      </c>
      <c r="CR263" s="115">
        <v>0</v>
      </c>
      <c r="CS263" s="115">
        <v>0</v>
      </c>
      <c r="CT263" s="115">
        <v>0</v>
      </c>
      <c r="CU263" s="115">
        <v>0</v>
      </c>
      <c r="CV263" s="115">
        <v>0</v>
      </c>
      <c r="CW263" s="115">
        <v>0</v>
      </c>
      <c r="CX263" s="115">
        <v>0</v>
      </c>
      <c r="CY263" s="115">
        <v>0</v>
      </c>
      <c r="CZ263" s="115">
        <v>0</v>
      </c>
      <c r="DA263" s="115">
        <v>0</v>
      </c>
      <c r="DB263" s="115">
        <v>0</v>
      </c>
      <c r="DC263" s="115">
        <v>0</v>
      </c>
      <c r="DD263" s="115">
        <v>0</v>
      </c>
      <c r="DE263" s="115">
        <v>0</v>
      </c>
      <c r="DF263" s="115">
        <v>0</v>
      </c>
      <c r="DG263" s="115">
        <v>0</v>
      </c>
      <c r="DH263" s="115">
        <v>0</v>
      </c>
      <c r="DI263" s="115">
        <v>0</v>
      </c>
      <c r="DJ263" s="115">
        <v>0</v>
      </c>
      <c r="DK263" s="115">
        <v>0</v>
      </c>
      <c r="DL263" s="115">
        <v>0</v>
      </c>
      <c r="DM263" s="115">
        <v>0</v>
      </c>
      <c r="DN263" s="115">
        <v>0</v>
      </c>
      <c r="DO263" s="115">
        <v>0</v>
      </c>
      <c r="DP263" s="115">
        <v>0</v>
      </c>
      <c r="DQ263" s="115">
        <v>0</v>
      </c>
      <c r="DR263" s="115">
        <v>0</v>
      </c>
      <c r="DS263" s="115">
        <v>0</v>
      </c>
      <c r="DT263" s="115">
        <v>0</v>
      </c>
      <c r="DU263" s="115">
        <v>0</v>
      </c>
      <c r="DV263" s="115">
        <v>0</v>
      </c>
      <c r="DW263" s="115">
        <v>0</v>
      </c>
      <c r="DX263" s="115">
        <v>0</v>
      </c>
      <c r="DY263" s="115">
        <v>0</v>
      </c>
      <c r="DZ263" s="115">
        <v>0</v>
      </c>
      <c r="EA263" s="115">
        <v>0</v>
      </c>
      <c r="EB263" s="115">
        <v>0</v>
      </c>
    </row>
    <row r="264" spans="1:132" x14ac:dyDescent="0.35">
      <c r="A264" s="114" t="s">
        <v>184</v>
      </c>
      <c r="B264" s="127"/>
      <c r="C264" s="115">
        <v>0</v>
      </c>
      <c r="D264" s="115">
        <v>0</v>
      </c>
      <c r="E264" s="115">
        <v>0</v>
      </c>
      <c r="F264" s="115">
        <v>0</v>
      </c>
      <c r="G264" s="115">
        <v>0</v>
      </c>
      <c r="H264" s="115">
        <v>0</v>
      </c>
      <c r="I264" s="115">
        <v>0</v>
      </c>
      <c r="J264" s="115">
        <v>0</v>
      </c>
      <c r="K264" s="115">
        <v>0</v>
      </c>
      <c r="L264" s="115">
        <v>0</v>
      </c>
      <c r="M264" s="115">
        <v>0</v>
      </c>
      <c r="N264" s="115">
        <v>0</v>
      </c>
      <c r="O264" s="115">
        <v>0</v>
      </c>
      <c r="P264" s="115">
        <v>0</v>
      </c>
      <c r="Q264" s="115">
        <v>0</v>
      </c>
      <c r="R264" s="115">
        <v>0</v>
      </c>
      <c r="S264" s="115">
        <v>0</v>
      </c>
      <c r="T264" s="115">
        <v>0</v>
      </c>
      <c r="U264" s="115">
        <v>0</v>
      </c>
      <c r="V264" s="115">
        <v>0</v>
      </c>
      <c r="W264" s="115">
        <v>0</v>
      </c>
      <c r="X264" s="115">
        <v>0</v>
      </c>
      <c r="Y264" s="115">
        <v>0</v>
      </c>
      <c r="Z264" s="115">
        <v>0</v>
      </c>
      <c r="AA264" s="115">
        <v>0</v>
      </c>
      <c r="AB264" s="115">
        <v>0</v>
      </c>
      <c r="AC264" s="115">
        <v>0</v>
      </c>
      <c r="AD264" s="115">
        <v>0</v>
      </c>
      <c r="AE264" s="115">
        <v>0</v>
      </c>
      <c r="AF264" s="115">
        <v>0</v>
      </c>
      <c r="AG264" s="115">
        <v>0</v>
      </c>
      <c r="AH264" s="115">
        <v>0</v>
      </c>
      <c r="AI264" s="115">
        <v>0</v>
      </c>
      <c r="AJ264" s="115">
        <v>0</v>
      </c>
      <c r="AK264" s="115">
        <v>0</v>
      </c>
      <c r="AL264" s="115">
        <v>0</v>
      </c>
      <c r="AM264" s="115">
        <v>0</v>
      </c>
      <c r="AN264" s="115">
        <v>0</v>
      </c>
      <c r="AO264" s="115">
        <v>0</v>
      </c>
      <c r="AP264" s="115">
        <v>0</v>
      </c>
      <c r="AQ264" s="115">
        <v>0</v>
      </c>
      <c r="AR264" s="115">
        <v>0</v>
      </c>
      <c r="AS264" s="115">
        <v>0</v>
      </c>
      <c r="AT264" s="115">
        <v>0</v>
      </c>
      <c r="AU264" s="115">
        <v>0</v>
      </c>
      <c r="AV264" s="115">
        <v>0</v>
      </c>
      <c r="AW264" s="115">
        <v>0</v>
      </c>
      <c r="AX264" s="115">
        <v>0</v>
      </c>
      <c r="AY264" s="115">
        <v>0</v>
      </c>
      <c r="AZ264" s="115">
        <v>0</v>
      </c>
      <c r="BA264" s="115">
        <v>0</v>
      </c>
      <c r="BB264" s="115">
        <v>0</v>
      </c>
      <c r="BC264" s="115">
        <v>0</v>
      </c>
      <c r="BD264" s="115">
        <v>0</v>
      </c>
      <c r="BE264" s="115">
        <v>0</v>
      </c>
      <c r="BF264" s="115">
        <v>0</v>
      </c>
      <c r="BG264" s="115">
        <v>0</v>
      </c>
      <c r="BH264" s="115">
        <v>0</v>
      </c>
      <c r="BI264" s="115">
        <v>0</v>
      </c>
      <c r="BJ264" s="115">
        <v>0</v>
      </c>
      <c r="BK264" s="115">
        <v>0</v>
      </c>
      <c r="BL264" s="115">
        <v>0</v>
      </c>
      <c r="BM264" s="115">
        <v>0</v>
      </c>
      <c r="BN264" s="115">
        <v>0</v>
      </c>
      <c r="BO264" s="115">
        <v>0</v>
      </c>
      <c r="BP264" s="115">
        <v>0</v>
      </c>
      <c r="BQ264" s="115">
        <v>0</v>
      </c>
      <c r="BR264" s="115">
        <v>0</v>
      </c>
      <c r="BS264" s="115">
        <v>0</v>
      </c>
      <c r="BT264" s="115">
        <v>0</v>
      </c>
      <c r="BU264" s="115">
        <v>0</v>
      </c>
      <c r="BV264" s="115">
        <v>0</v>
      </c>
      <c r="BW264" s="115">
        <v>0</v>
      </c>
      <c r="BX264" s="115">
        <v>0</v>
      </c>
      <c r="BY264" s="115">
        <v>0</v>
      </c>
      <c r="BZ264" s="115">
        <v>0</v>
      </c>
      <c r="CA264" s="115">
        <v>0</v>
      </c>
      <c r="CB264" s="115">
        <v>0</v>
      </c>
      <c r="CC264" s="115">
        <v>0</v>
      </c>
      <c r="CD264" s="115">
        <v>0</v>
      </c>
      <c r="CE264" s="115">
        <v>0</v>
      </c>
      <c r="CF264" s="115">
        <v>0</v>
      </c>
      <c r="CG264" s="115">
        <v>0</v>
      </c>
      <c r="CH264" s="115">
        <v>0</v>
      </c>
      <c r="CI264" s="115">
        <v>0</v>
      </c>
      <c r="CJ264" s="115">
        <v>0</v>
      </c>
      <c r="CK264" s="115">
        <v>0</v>
      </c>
      <c r="CL264" s="115">
        <v>0</v>
      </c>
      <c r="CM264" s="115">
        <v>0</v>
      </c>
      <c r="CN264" s="115">
        <v>0</v>
      </c>
      <c r="CO264" s="115">
        <v>0</v>
      </c>
      <c r="CP264" s="115">
        <v>0</v>
      </c>
      <c r="CQ264" s="115">
        <v>0</v>
      </c>
      <c r="CR264" s="115">
        <v>0</v>
      </c>
      <c r="CS264" s="115">
        <v>0</v>
      </c>
      <c r="CT264" s="115">
        <v>0</v>
      </c>
      <c r="CU264" s="115">
        <v>0</v>
      </c>
      <c r="CV264" s="115">
        <v>0</v>
      </c>
      <c r="CW264" s="115">
        <v>0</v>
      </c>
      <c r="CX264" s="115">
        <v>0</v>
      </c>
      <c r="CY264" s="115">
        <v>0</v>
      </c>
      <c r="CZ264" s="115">
        <v>0</v>
      </c>
      <c r="DA264" s="115">
        <v>0</v>
      </c>
      <c r="DB264" s="115">
        <v>0</v>
      </c>
      <c r="DC264" s="115">
        <v>0</v>
      </c>
      <c r="DD264" s="115">
        <v>0</v>
      </c>
      <c r="DE264" s="115">
        <v>0</v>
      </c>
      <c r="DF264" s="115">
        <v>0</v>
      </c>
      <c r="DG264" s="115">
        <v>0</v>
      </c>
      <c r="DH264" s="115">
        <v>0</v>
      </c>
      <c r="DI264" s="115">
        <v>0</v>
      </c>
      <c r="DJ264" s="115">
        <v>0</v>
      </c>
      <c r="DK264" s="115">
        <v>0</v>
      </c>
      <c r="DL264" s="115">
        <v>0</v>
      </c>
      <c r="DM264" s="115">
        <v>0</v>
      </c>
      <c r="DN264" s="115">
        <v>0</v>
      </c>
      <c r="DO264" s="115">
        <v>0</v>
      </c>
      <c r="DP264" s="115">
        <v>0</v>
      </c>
      <c r="DQ264" s="115">
        <v>0</v>
      </c>
      <c r="DR264" s="115">
        <v>0</v>
      </c>
      <c r="DS264" s="115">
        <v>0</v>
      </c>
      <c r="DT264" s="115">
        <v>0</v>
      </c>
      <c r="DU264" s="115">
        <v>0</v>
      </c>
      <c r="DV264" s="115">
        <v>0</v>
      </c>
      <c r="DW264" s="115">
        <v>0</v>
      </c>
      <c r="DX264" s="115">
        <v>0</v>
      </c>
      <c r="DY264" s="115">
        <v>0</v>
      </c>
      <c r="DZ264" s="115">
        <v>0</v>
      </c>
      <c r="EA264" s="115">
        <v>0</v>
      </c>
      <c r="EB264" s="115">
        <v>0</v>
      </c>
    </row>
    <row r="265" spans="1:132" x14ac:dyDescent="0.35">
      <c r="A265" s="114" t="s">
        <v>185</v>
      </c>
      <c r="B265" s="127"/>
      <c r="C265" s="115">
        <v>3237.0175125893388</v>
      </c>
      <c r="D265" s="115">
        <v>3218.7910626310654</v>
      </c>
      <c r="E265" s="115">
        <v>3198.741967676965</v>
      </c>
      <c r="F265" s="115">
        <v>3195.0966776853106</v>
      </c>
      <c r="G265" s="115">
        <v>3145.8852627979727</v>
      </c>
      <c r="H265" s="115">
        <v>3096.6738479106348</v>
      </c>
      <c r="I265" s="115">
        <v>3056.575658002434</v>
      </c>
      <c r="J265" s="115">
        <v>3018.3001130900598</v>
      </c>
      <c r="K265" s="115">
        <v>2961.7981182194121</v>
      </c>
      <c r="L265" s="115">
        <v>2932.6357982861746</v>
      </c>
      <c r="M265" s="115">
        <v>2941.7490232653117</v>
      </c>
      <c r="N265" s="115">
        <v>2899.8281883612826</v>
      </c>
      <c r="O265" s="115">
        <v>2874.3111584197</v>
      </c>
      <c r="P265" s="115">
        <v>2839.680903498981</v>
      </c>
      <c r="Q265" s="115">
        <v>2795.9374235991249</v>
      </c>
      <c r="R265" s="115">
        <v>2781.3562636325064</v>
      </c>
      <c r="S265" s="115">
        <v>2772.2430386533697</v>
      </c>
      <c r="T265" s="115">
        <v>2764.9524586700609</v>
      </c>
      <c r="U265" s="115">
        <v>2750.3712987034419</v>
      </c>
      <c r="V265" s="115">
        <v>2730.3222037493415</v>
      </c>
      <c r="W265" s="115">
        <v>2741.2580737243052</v>
      </c>
      <c r="X265" s="115">
        <v>2741.2580737243052</v>
      </c>
      <c r="Y265" s="115">
        <v>2726.6769137576866</v>
      </c>
      <c r="Z265" s="115">
        <v>2743.0807187201326</v>
      </c>
      <c r="AA265" s="115">
        <v>2774.0656836491976</v>
      </c>
      <c r="AB265" s="115">
        <v>2768.5977486617153</v>
      </c>
      <c r="AC265" s="115">
        <v>2777.7109736408515</v>
      </c>
      <c r="AD265" s="115">
        <v>2794.114778603298</v>
      </c>
      <c r="AE265" s="115">
        <v>2806.8732935740891</v>
      </c>
      <c r="AF265" s="115">
        <v>2806.8732935740891</v>
      </c>
      <c r="AG265" s="115">
        <v>2806.8732935740891</v>
      </c>
      <c r="AH265" s="115">
        <v>2814.1638735573983</v>
      </c>
      <c r="AI265" s="115">
        <v>2819.6318085448806</v>
      </c>
      <c r="AJ265" s="115">
        <v>3666.1028461335231</v>
      </c>
      <c r="AK265" s="115">
        <v>3687.3761701923249</v>
      </c>
      <c r="AL265" s="115">
        <v>3722.8317102903284</v>
      </c>
      <c r="AM265" s="115">
        <v>3753.5598450419311</v>
      </c>
      <c r="AN265" s="115">
        <v>3784.2879797935339</v>
      </c>
      <c r="AO265" s="115">
        <v>3812.6524118719358</v>
      </c>
      <c r="AP265" s="115">
        <v>3833.925735930738</v>
      </c>
      <c r="AQ265" s="115">
        <v>3859.9264653359401</v>
      </c>
      <c r="AR265" s="115">
        <v>3916.6553294927448</v>
      </c>
      <c r="AS265" s="115">
        <v>3949.7471669175484</v>
      </c>
      <c r="AT265" s="115">
        <v>3985.2027070155509</v>
      </c>
      <c r="AU265" s="115">
        <v>4030.1130578063548</v>
      </c>
      <c r="AV265" s="115">
        <v>4108.1152460219619</v>
      </c>
      <c r="AW265" s="115">
        <v>4164.8441101787666</v>
      </c>
      <c r="AX265" s="115">
        <v>4280.6655411655775</v>
      </c>
      <c r="AY265" s="115">
        <v>4398.8506748255868</v>
      </c>
      <c r="AZ265" s="115">
        <v>4460.3069443287932</v>
      </c>
      <c r="BA265" s="115">
        <v>4483.9439710607958</v>
      </c>
      <c r="BB265" s="115">
        <v>4500.4898897731973</v>
      </c>
      <c r="BC265" s="115">
        <v>4476.8528630411938</v>
      </c>
      <c r="BD265" s="115">
        <v>4460.3069443287932</v>
      </c>
      <c r="BE265" s="115">
        <v>4450.8521336359927</v>
      </c>
      <c r="BF265" s="115">
        <v>4479.2165657143942</v>
      </c>
      <c r="BG265" s="115">
        <v>4491.0350790803968</v>
      </c>
      <c r="BH265" s="115">
        <v>4472.125457694794</v>
      </c>
      <c r="BI265" s="115">
        <v>4500.4898897731973</v>
      </c>
      <c r="BJ265" s="115">
        <v>4500.4898897731973</v>
      </c>
      <c r="BK265" s="115">
        <v>4460.3069443287932</v>
      </c>
      <c r="BL265" s="115">
        <v>4417.7602962111896</v>
      </c>
      <c r="BM265" s="115">
        <v>4384.6684587863865</v>
      </c>
      <c r="BN265" s="115">
        <v>4339.7581079955826</v>
      </c>
      <c r="BO265" s="115">
        <v>4318.4847839367803</v>
      </c>
      <c r="BP265" s="115">
        <v>4287.7566491851776</v>
      </c>
      <c r="BQ265" s="115">
        <v>4228.6640823551725</v>
      </c>
      <c r="BR265" s="115">
        <v>4205.0270556231708</v>
      </c>
      <c r="BS265" s="115">
        <v>4171.9352181983677</v>
      </c>
      <c r="BT265" s="115">
        <v>4127.0248674075638</v>
      </c>
      <c r="BU265" s="115">
        <v>4096.296732655961</v>
      </c>
      <c r="BV265" s="115">
        <v>4077.38711127036</v>
      </c>
      <c r="BW265" s="115">
        <v>4070.296003250759</v>
      </c>
      <c r="BX265" s="115">
        <v>4082.1145166167598</v>
      </c>
      <c r="BY265" s="115">
        <v>4119.9337593879636</v>
      </c>
      <c r="BZ265" s="115">
        <v>4160.1167048323668</v>
      </c>
      <c r="CA265" s="115">
        <v>4169.5715155251673</v>
      </c>
      <c r="CB265" s="115">
        <v>4176.6626235447675</v>
      </c>
      <c r="CC265" s="115">
        <v>4207.3907582963711</v>
      </c>
      <c r="CD265" s="115">
        <v>4219.209271662372</v>
      </c>
      <c r="CE265" s="115">
        <v>4219.209271662372</v>
      </c>
      <c r="CF265" s="115">
        <v>4247.5737037407735</v>
      </c>
      <c r="CG265" s="115">
        <v>4268.8470277995766</v>
      </c>
      <c r="CH265" s="115">
        <v>4290.1203518583779</v>
      </c>
      <c r="CI265" s="115">
        <v>4313.7573785903796</v>
      </c>
      <c r="CJ265" s="115">
        <v>3183.7995296478689</v>
      </c>
      <c r="CK265" s="115">
        <v>3204.5860336499227</v>
      </c>
      <c r="CL265" s="115">
        <v>3213.247076984112</v>
      </c>
      <c r="CM265" s="115">
        <v>3225.3725376519765</v>
      </c>
      <c r="CN265" s="115">
        <v>3227.1047463188138</v>
      </c>
      <c r="CO265" s="115">
        <v>3237.4979983198409</v>
      </c>
      <c r="CP265" s="115">
        <v>3247.8912503208676</v>
      </c>
      <c r="CQ265" s="115">
        <v>3268.6777543229214</v>
      </c>
      <c r="CR265" s="115">
        <v>3294.6608843254885</v>
      </c>
      <c r="CS265" s="115">
        <v>3310.2507623270285</v>
      </c>
      <c r="CT265" s="115">
        <v>3317.1795969943796</v>
      </c>
      <c r="CU265" s="115">
        <v>3332.7694749959201</v>
      </c>
      <c r="CV265" s="115">
        <v>3355.2881876648112</v>
      </c>
      <c r="CW265" s="115">
        <v>3386.4679436678916</v>
      </c>
      <c r="CX265" s="115">
        <v>3424.5765343383227</v>
      </c>
      <c r="CY265" s="115">
        <v>3466.1495423424299</v>
      </c>
      <c r="CZ265" s="115">
        <v>3493.8648810118348</v>
      </c>
      <c r="DA265" s="115">
        <v>3516.3835936807263</v>
      </c>
      <c r="DB265" s="115">
        <v>3507.722550346537</v>
      </c>
      <c r="DC265" s="115">
        <v>3509.4547590133748</v>
      </c>
      <c r="DD265" s="115">
        <v>3528.5090543485908</v>
      </c>
      <c r="DE265" s="115">
        <v>3518.1158023475637</v>
      </c>
      <c r="DF265" s="115">
        <v>3481.7394203439703</v>
      </c>
      <c r="DG265" s="115">
        <v>3471.3461683429437</v>
      </c>
      <c r="DH265" s="115">
        <v>3471.3461683429437</v>
      </c>
      <c r="DI265" s="115">
        <v>3452.2918730077276</v>
      </c>
      <c r="DJ265" s="115">
        <v>3445.3630383403761</v>
      </c>
      <c r="DK265" s="115">
        <v>3445.3630383403761</v>
      </c>
      <c r="DL265" s="115">
        <v>3473.0783770097814</v>
      </c>
      <c r="DM265" s="115">
        <v>3467.8817510092676</v>
      </c>
      <c r="DN265" s="115">
        <v>3454.0240816745659</v>
      </c>
      <c r="DO265" s="115">
        <v>3466.1495423424299</v>
      </c>
      <c r="DP265" s="115">
        <v>3480.0072116771325</v>
      </c>
      <c r="DQ265" s="115">
        <v>3557.9566016848335</v>
      </c>
      <c r="DR265" s="115">
        <v>3609.9228616899672</v>
      </c>
      <c r="DS265" s="115">
        <v>3613.3872790236428</v>
      </c>
      <c r="DT265" s="115">
        <v>3622.0483223578312</v>
      </c>
      <c r="DU265" s="115">
        <v>3623.7805310246695</v>
      </c>
      <c r="DV265" s="115">
        <v>3641.1026176930477</v>
      </c>
      <c r="DW265" s="115">
        <v>3644.5670350267228</v>
      </c>
      <c r="DX265" s="115">
        <v>3620.3161136909944</v>
      </c>
      <c r="DY265" s="115">
        <v>3608.1906530231295</v>
      </c>
      <c r="DZ265" s="115">
        <v>3599.5296096889401</v>
      </c>
      <c r="EA265" s="115">
        <v>3580.4753143537246</v>
      </c>
      <c r="EB265" s="115">
        <v>3554.4921843511579</v>
      </c>
    </row>
    <row r="266" spans="1:132" x14ac:dyDescent="0.35">
      <c r="A266" s="114" t="s">
        <v>186</v>
      </c>
      <c r="B266" s="127"/>
      <c r="C266" s="115">
        <v>0</v>
      </c>
      <c r="D266" s="115">
        <v>0</v>
      </c>
      <c r="E266" s="115">
        <v>0</v>
      </c>
      <c r="F266" s="115">
        <v>0</v>
      </c>
      <c r="G266" s="115">
        <v>0</v>
      </c>
      <c r="H266" s="115">
        <v>0</v>
      </c>
      <c r="I266" s="115">
        <v>0</v>
      </c>
      <c r="J266" s="115">
        <v>0</v>
      </c>
      <c r="K266" s="115">
        <v>0</v>
      </c>
      <c r="L266" s="115">
        <v>0</v>
      </c>
      <c r="M266" s="115">
        <v>0</v>
      </c>
      <c r="N266" s="115">
        <v>0</v>
      </c>
      <c r="O266" s="115">
        <v>0</v>
      </c>
      <c r="P266" s="115">
        <v>0</v>
      </c>
      <c r="Q266" s="115">
        <v>0</v>
      </c>
      <c r="R266" s="115">
        <v>0</v>
      </c>
      <c r="S266" s="115">
        <v>0</v>
      </c>
      <c r="T266" s="115">
        <v>0</v>
      </c>
      <c r="U266" s="115">
        <v>0</v>
      </c>
      <c r="V266" s="115">
        <v>0</v>
      </c>
      <c r="W266" s="115">
        <v>0</v>
      </c>
      <c r="X266" s="115">
        <v>0</v>
      </c>
      <c r="Y266" s="115">
        <v>0</v>
      </c>
      <c r="Z266" s="115">
        <v>0</v>
      </c>
      <c r="AA266" s="115">
        <v>0</v>
      </c>
      <c r="AB266" s="115">
        <v>0</v>
      </c>
      <c r="AC266" s="115">
        <v>0</v>
      </c>
      <c r="AD266" s="115">
        <v>0</v>
      </c>
      <c r="AE266" s="115">
        <v>0</v>
      </c>
      <c r="AF266" s="115">
        <v>0</v>
      </c>
      <c r="AG266" s="115">
        <v>0</v>
      </c>
      <c r="AH266" s="115">
        <v>0</v>
      </c>
      <c r="AI266" s="115">
        <v>0</v>
      </c>
      <c r="AJ266" s="115">
        <v>0</v>
      </c>
      <c r="AK266" s="115">
        <v>0</v>
      </c>
      <c r="AL266" s="115">
        <v>0</v>
      </c>
      <c r="AM266" s="115">
        <v>0</v>
      </c>
      <c r="AN266" s="115">
        <v>0</v>
      </c>
      <c r="AO266" s="115">
        <v>0</v>
      </c>
      <c r="AP266" s="115">
        <v>0</v>
      </c>
      <c r="AQ266" s="115">
        <v>0</v>
      </c>
      <c r="AR266" s="115">
        <v>0</v>
      </c>
      <c r="AS266" s="115">
        <v>0</v>
      </c>
      <c r="AT266" s="115">
        <v>0</v>
      </c>
      <c r="AU266" s="115">
        <v>0</v>
      </c>
      <c r="AV266" s="115">
        <v>0</v>
      </c>
      <c r="AW266" s="115">
        <v>0</v>
      </c>
      <c r="AX266" s="115">
        <v>0</v>
      </c>
      <c r="AY266" s="115">
        <v>0</v>
      </c>
      <c r="AZ266" s="115">
        <v>0</v>
      </c>
      <c r="BA266" s="115">
        <v>0</v>
      </c>
      <c r="BB266" s="115">
        <v>0</v>
      </c>
      <c r="BC266" s="115">
        <v>0</v>
      </c>
      <c r="BD266" s="115">
        <v>0</v>
      </c>
      <c r="BE266" s="115">
        <v>0</v>
      </c>
      <c r="BF266" s="115">
        <v>0</v>
      </c>
      <c r="BG266" s="115">
        <v>0</v>
      </c>
      <c r="BH266" s="115">
        <v>0</v>
      </c>
      <c r="BI266" s="115">
        <v>0</v>
      </c>
      <c r="BJ266" s="115">
        <v>0</v>
      </c>
      <c r="BK266" s="115">
        <v>0</v>
      </c>
      <c r="BL266" s="115">
        <v>0</v>
      </c>
      <c r="BM266" s="115">
        <v>0</v>
      </c>
      <c r="BN266" s="115">
        <v>0</v>
      </c>
      <c r="BO266" s="115">
        <v>0</v>
      </c>
      <c r="BP266" s="115">
        <v>0</v>
      </c>
      <c r="BQ266" s="115">
        <v>0</v>
      </c>
      <c r="BR266" s="115">
        <v>0</v>
      </c>
      <c r="BS266" s="115">
        <v>0</v>
      </c>
      <c r="BT266" s="115">
        <v>0</v>
      </c>
      <c r="BU266" s="115">
        <v>0</v>
      </c>
      <c r="BV266" s="115">
        <v>0</v>
      </c>
      <c r="BW266" s="115">
        <v>0</v>
      </c>
      <c r="BX266" s="115">
        <v>0</v>
      </c>
      <c r="BY266" s="115">
        <v>0</v>
      </c>
      <c r="BZ266" s="115">
        <v>0</v>
      </c>
      <c r="CA266" s="115">
        <v>0</v>
      </c>
      <c r="CB266" s="115">
        <v>0</v>
      </c>
      <c r="CC266" s="115">
        <v>0</v>
      </c>
      <c r="CD266" s="115">
        <v>0</v>
      </c>
      <c r="CE266" s="115">
        <v>0</v>
      </c>
      <c r="CF266" s="115">
        <v>0</v>
      </c>
      <c r="CG266" s="115">
        <v>0</v>
      </c>
      <c r="CH266" s="115">
        <v>0</v>
      </c>
      <c r="CI266" s="115">
        <v>0</v>
      </c>
      <c r="CJ266" s="115">
        <v>0</v>
      </c>
      <c r="CK266" s="115">
        <v>0</v>
      </c>
      <c r="CL266" s="115">
        <v>0</v>
      </c>
      <c r="CM266" s="115">
        <v>0</v>
      </c>
      <c r="CN266" s="115">
        <v>0</v>
      </c>
      <c r="CO266" s="115">
        <v>0</v>
      </c>
      <c r="CP266" s="115">
        <v>0</v>
      </c>
      <c r="CQ266" s="115">
        <v>0</v>
      </c>
      <c r="CR266" s="115">
        <v>0</v>
      </c>
      <c r="CS266" s="115">
        <v>0</v>
      </c>
      <c r="CT266" s="115">
        <v>0</v>
      </c>
      <c r="CU266" s="115">
        <v>0</v>
      </c>
      <c r="CV266" s="115">
        <v>0</v>
      </c>
      <c r="CW266" s="115">
        <v>0</v>
      </c>
      <c r="CX266" s="115">
        <v>0</v>
      </c>
      <c r="CY266" s="115">
        <v>0</v>
      </c>
      <c r="CZ266" s="115">
        <v>0</v>
      </c>
      <c r="DA266" s="115">
        <v>0</v>
      </c>
      <c r="DB266" s="115">
        <v>0</v>
      </c>
      <c r="DC266" s="115">
        <v>0</v>
      </c>
      <c r="DD266" s="115">
        <v>0</v>
      </c>
      <c r="DE266" s="115">
        <v>0</v>
      </c>
      <c r="DF266" s="115">
        <v>0</v>
      </c>
      <c r="DG266" s="115">
        <v>0</v>
      </c>
      <c r="DH266" s="115">
        <v>0</v>
      </c>
      <c r="DI266" s="115">
        <v>0</v>
      </c>
      <c r="DJ266" s="115">
        <v>0</v>
      </c>
      <c r="DK266" s="115">
        <v>0</v>
      </c>
      <c r="DL266" s="115">
        <v>0</v>
      </c>
      <c r="DM266" s="115">
        <v>0</v>
      </c>
      <c r="DN266" s="115">
        <v>0</v>
      </c>
      <c r="DO266" s="115">
        <v>0</v>
      </c>
      <c r="DP266" s="115">
        <v>0</v>
      </c>
      <c r="DQ266" s="115">
        <v>0</v>
      </c>
      <c r="DR266" s="115">
        <v>0</v>
      </c>
      <c r="DS266" s="115">
        <v>0</v>
      </c>
      <c r="DT266" s="115">
        <v>0</v>
      </c>
      <c r="DU266" s="115">
        <v>0</v>
      </c>
      <c r="DV266" s="115">
        <v>0</v>
      </c>
      <c r="DW266" s="115">
        <v>0</v>
      </c>
      <c r="DX266" s="115">
        <v>0</v>
      </c>
      <c r="DY266" s="115">
        <v>0</v>
      </c>
      <c r="DZ266" s="115">
        <v>0</v>
      </c>
      <c r="EA266" s="115">
        <v>0</v>
      </c>
      <c r="EB266" s="115">
        <v>0</v>
      </c>
    </row>
    <row r="267" spans="1:132" x14ac:dyDescent="0.35">
      <c r="A267" s="116" t="s">
        <v>187</v>
      </c>
      <c r="B267" s="128"/>
      <c r="C267" s="117">
        <v>230.2288415781891</v>
      </c>
      <c r="D267" s="117">
        <v>228.93250801074436</v>
      </c>
      <c r="E267" s="117">
        <v>227.50654108655516</v>
      </c>
      <c r="F267" s="117">
        <v>227.2472743730662</v>
      </c>
      <c r="G267" s="117">
        <v>223.74717374096534</v>
      </c>
      <c r="H267" s="117">
        <v>220.24707310886447</v>
      </c>
      <c r="I267" s="117">
        <v>217.39513926048605</v>
      </c>
      <c r="J267" s="117">
        <v>214.67283876885202</v>
      </c>
      <c r="K267" s="117">
        <v>210.65420470977324</v>
      </c>
      <c r="L267" s="117">
        <v>208.58007100186165</v>
      </c>
      <c r="M267" s="117">
        <v>209.22823778558404</v>
      </c>
      <c r="N267" s="117">
        <v>206.24667058046109</v>
      </c>
      <c r="O267" s="117">
        <v>204.43180358603843</v>
      </c>
      <c r="P267" s="117">
        <v>201.96876980789338</v>
      </c>
      <c r="Q267" s="117">
        <v>198.85756924602597</v>
      </c>
      <c r="R267" s="117">
        <v>197.82050239207015</v>
      </c>
      <c r="S267" s="117">
        <v>197.17233560834777</v>
      </c>
      <c r="T267" s="117">
        <v>196.65380218136988</v>
      </c>
      <c r="U267" s="117">
        <v>195.61673532741406</v>
      </c>
      <c r="V267" s="117">
        <v>194.19076840322484</v>
      </c>
      <c r="W267" s="117">
        <v>194.9685685436917</v>
      </c>
      <c r="X267" s="117">
        <v>194.9685685436917</v>
      </c>
      <c r="Y267" s="117">
        <v>193.93150168973588</v>
      </c>
      <c r="Z267" s="117">
        <v>195.09820190043618</v>
      </c>
      <c r="AA267" s="117">
        <v>197.30196896509227</v>
      </c>
      <c r="AB267" s="117">
        <v>196.91306889485884</v>
      </c>
      <c r="AC267" s="117">
        <v>197.5612356785812</v>
      </c>
      <c r="AD267" s="117">
        <v>198.7279358892815</v>
      </c>
      <c r="AE267" s="117">
        <v>199.63536938649284</v>
      </c>
      <c r="AF267" s="117">
        <v>199.63536938649284</v>
      </c>
      <c r="AG267" s="117">
        <v>199.63536938649284</v>
      </c>
      <c r="AH267" s="117">
        <v>200.15390281347072</v>
      </c>
      <c r="AI267" s="117">
        <v>200.54280288370416</v>
      </c>
      <c r="AJ267" s="117">
        <v>260.74700185871433</v>
      </c>
      <c r="AK267" s="117">
        <v>262.26004055421942</v>
      </c>
      <c r="AL267" s="117">
        <v>264.78177171339462</v>
      </c>
      <c r="AM267" s="117">
        <v>266.96727205134647</v>
      </c>
      <c r="AN267" s="117">
        <v>269.15277238929826</v>
      </c>
      <c r="AO267" s="117">
        <v>271.17015731663838</v>
      </c>
      <c r="AP267" s="117">
        <v>272.68319601214353</v>
      </c>
      <c r="AQ267" s="117">
        <v>274.53246552887197</v>
      </c>
      <c r="AR267" s="117">
        <v>278.56723538355226</v>
      </c>
      <c r="AS267" s="117">
        <v>280.92085113211579</v>
      </c>
      <c r="AT267" s="117">
        <v>283.44258229129099</v>
      </c>
      <c r="AU267" s="117">
        <v>286.6367750929129</v>
      </c>
      <c r="AV267" s="117">
        <v>292.18458364309828</v>
      </c>
      <c r="AW267" s="117">
        <v>296.21935349777857</v>
      </c>
      <c r="AX267" s="117">
        <v>304.45700861775089</v>
      </c>
      <c r="AY267" s="117">
        <v>312.86277914833482</v>
      </c>
      <c r="AZ267" s="117">
        <v>317.23377982423847</v>
      </c>
      <c r="BA267" s="117">
        <v>318.91493393035529</v>
      </c>
      <c r="BB267" s="117">
        <v>320.09174180463702</v>
      </c>
      <c r="BC267" s="117">
        <v>318.4105876985202</v>
      </c>
      <c r="BD267" s="117">
        <v>317.23377982423847</v>
      </c>
      <c r="BE267" s="117">
        <v>316.56131818179176</v>
      </c>
      <c r="BF267" s="117">
        <v>318.57870310913188</v>
      </c>
      <c r="BG267" s="117">
        <v>319.41928016219032</v>
      </c>
      <c r="BH267" s="117">
        <v>318.07435687729691</v>
      </c>
      <c r="BI267" s="117">
        <v>320.09174180463702</v>
      </c>
      <c r="BJ267" s="117">
        <v>320.09174180463702</v>
      </c>
      <c r="BK267" s="117">
        <v>317.23377982423847</v>
      </c>
      <c r="BL267" s="117">
        <v>314.20770243322829</v>
      </c>
      <c r="BM267" s="117">
        <v>311.85408668466476</v>
      </c>
      <c r="BN267" s="117">
        <v>308.65989388304286</v>
      </c>
      <c r="BO267" s="117">
        <v>307.14685518753777</v>
      </c>
      <c r="BP267" s="117">
        <v>304.96135484958586</v>
      </c>
      <c r="BQ267" s="117">
        <v>300.75846958429395</v>
      </c>
      <c r="BR267" s="117">
        <v>299.07731547817713</v>
      </c>
      <c r="BS267" s="117">
        <v>296.72369972961366</v>
      </c>
      <c r="BT267" s="117">
        <v>293.52950692799175</v>
      </c>
      <c r="BU267" s="117">
        <v>291.3440065900399</v>
      </c>
      <c r="BV267" s="117">
        <v>289.99908330514648</v>
      </c>
      <c r="BW267" s="117">
        <v>289.49473707331146</v>
      </c>
      <c r="BX267" s="117">
        <v>290.33531412636984</v>
      </c>
      <c r="BY267" s="117">
        <v>293.02516069615672</v>
      </c>
      <c r="BZ267" s="117">
        <v>295.88312267655522</v>
      </c>
      <c r="CA267" s="117">
        <v>296.55558431900198</v>
      </c>
      <c r="CB267" s="117">
        <v>297.05993055083695</v>
      </c>
      <c r="CC267" s="117">
        <v>299.2454308887888</v>
      </c>
      <c r="CD267" s="117">
        <v>300.08600794184724</v>
      </c>
      <c r="CE267" s="117">
        <v>300.08600794184724</v>
      </c>
      <c r="CF267" s="117">
        <v>302.1033928691873</v>
      </c>
      <c r="CG267" s="117">
        <v>303.6164315646925</v>
      </c>
      <c r="CH267" s="117">
        <v>305.12947026019759</v>
      </c>
      <c r="CI267" s="117">
        <v>306.81062436631436</v>
      </c>
      <c r="CJ267" s="117">
        <v>226.44377878007606</v>
      </c>
      <c r="CK267" s="117">
        <v>227.92219300497317</v>
      </c>
      <c r="CL267" s="117">
        <v>228.53819893201364</v>
      </c>
      <c r="CM267" s="117">
        <v>229.4006072298703</v>
      </c>
      <c r="CN267" s="117">
        <v>229.52380841527838</v>
      </c>
      <c r="CO267" s="117">
        <v>230.26301552772696</v>
      </c>
      <c r="CP267" s="117">
        <v>231.00222264017552</v>
      </c>
      <c r="CQ267" s="117">
        <v>232.48063686507263</v>
      </c>
      <c r="CR267" s="117">
        <v>234.32865464619405</v>
      </c>
      <c r="CS267" s="117">
        <v>235.4374653148669</v>
      </c>
      <c r="CT267" s="117">
        <v>235.93027005649927</v>
      </c>
      <c r="CU267" s="117">
        <v>237.03908072517214</v>
      </c>
      <c r="CV267" s="117">
        <v>238.6406961354773</v>
      </c>
      <c r="CW267" s="117">
        <v>240.85831747282302</v>
      </c>
      <c r="CX267" s="117">
        <v>243.56874355180108</v>
      </c>
      <c r="CY267" s="117">
        <v>246.52557200159529</v>
      </c>
      <c r="CZ267" s="117">
        <v>248.4967909681248</v>
      </c>
      <c r="DA267" s="117">
        <v>250.09840637843004</v>
      </c>
      <c r="DB267" s="117">
        <v>249.48240045138957</v>
      </c>
      <c r="DC267" s="117">
        <v>249.60560163679762</v>
      </c>
      <c r="DD267" s="117">
        <v>250.9608146762867</v>
      </c>
      <c r="DE267" s="117">
        <v>250.22160756383809</v>
      </c>
      <c r="DF267" s="117">
        <v>247.6343826702682</v>
      </c>
      <c r="DG267" s="117">
        <v>246.89517555781958</v>
      </c>
      <c r="DH267" s="117">
        <v>246.89517555781958</v>
      </c>
      <c r="DI267" s="117">
        <v>245.53996251833058</v>
      </c>
      <c r="DJ267" s="117">
        <v>245.04715777669816</v>
      </c>
      <c r="DK267" s="117">
        <v>245.04715777669816</v>
      </c>
      <c r="DL267" s="117">
        <v>247.01837674322772</v>
      </c>
      <c r="DM267" s="117">
        <v>246.6487731870034</v>
      </c>
      <c r="DN267" s="117">
        <v>245.66316370373869</v>
      </c>
      <c r="DO267" s="117">
        <v>246.52557200159529</v>
      </c>
      <c r="DP267" s="117">
        <v>247.51118148486006</v>
      </c>
      <c r="DQ267" s="117">
        <v>253.05523482822429</v>
      </c>
      <c r="DR267" s="117">
        <v>256.75127039046703</v>
      </c>
      <c r="DS267" s="117">
        <v>256.9976727612833</v>
      </c>
      <c r="DT267" s="117">
        <v>257.61367868832377</v>
      </c>
      <c r="DU267" s="117">
        <v>257.73687987373182</v>
      </c>
      <c r="DV267" s="117">
        <v>258.96889172781277</v>
      </c>
      <c r="DW267" s="117">
        <v>259.21529409862893</v>
      </c>
      <c r="DX267" s="117">
        <v>257.49047750291561</v>
      </c>
      <c r="DY267" s="117">
        <v>256.62806920505898</v>
      </c>
      <c r="DZ267" s="117">
        <v>256.0120632780185</v>
      </c>
      <c r="EA267" s="117">
        <v>254.6568502385295</v>
      </c>
      <c r="EB267" s="117">
        <v>252.8088324574081</v>
      </c>
    </row>
    <row r="268" spans="1:132" x14ac:dyDescent="0.35">
      <c r="A268" s="116" t="s">
        <v>188</v>
      </c>
      <c r="B268" s="128"/>
      <c r="C268" s="117">
        <v>0</v>
      </c>
      <c r="D268" s="117">
        <v>0</v>
      </c>
      <c r="E268" s="117">
        <v>0</v>
      </c>
      <c r="F268" s="117">
        <v>0</v>
      </c>
      <c r="G268" s="117">
        <v>0</v>
      </c>
      <c r="H268" s="117">
        <v>0</v>
      </c>
      <c r="I268" s="117">
        <v>0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17">
        <v>0</v>
      </c>
      <c r="Q268" s="117">
        <v>0</v>
      </c>
      <c r="R268" s="117">
        <v>0</v>
      </c>
      <c r="S268" s="117">
        <v>0</v>
      </c>
      <c r="T268" s="117">
        <v>0</v>
      </c>
      <c r="U268" s="117">
        <v>0</v>
      </c>
      <c r="V268" s="117">
        <v>0</v>
      </c>
      <c r="W268" s="117">
        <v>0</v>
      </c>
      <c r="X268" s="117">
        <v>0</v>
      </c>
      <c r="Y268" s="117">
        <v>0</v>
      </c>
      <c r="Z268" s="117">
        <v>0</v>
      </c>
      <c r="AA268" s="117">
        <v>0</v>
      </c>
      <c r="AB268" s="117">
        <v>0</v>
      </c>
      <c r="AC268" s="117">
        <v>0</v>
      </c>
      <c r="AD268" s="117">
        <v>0</v>
      </c>
      <c r="AE268" s="117">
        <v>0</v>
      </c>
      <c r="AF268" s="117">
        <v>0</v>
      </c>
      <c r="AG268" s="117">
        <v>0</v>
      </c>
      <c r="AH268" s="117">
        <v>0</v>
      </c>
      <c r="AI268" s="117">
        <v>0</v>
      </c>
      <c r="AJ268" s="117">
        <v>0</v>
      </c>
      <c r="AK268" s="117">
        <v>0</v>
      </c>
      <c r="AL268" s="117">
        <v>0</v>
      </c>
      <c r="AM268" s="117">
        <v>0</v>
      </c>
      <c r="AN268" s="117">
        <v>0</v>
      </c>
      <c r="AO268" s="117">
        <v>0</v>
      </c>
      <c r="AP268" s="117">
        <v>0</v>
      </c>
      <c r="AQ268" s="117">
        <v>0</v>
      </c>
      <c r="AR268" s="117">
        <v>0</v>
      </c>
      <c r="AS268" s="117">
        <v>0</v>
      </c>
      <c r="AT268" s="117">
        <v>0</v>
      </c>
      <c r="AU268" s="117">
        <v>0</v>
      </c>
      <c r="AV268" s="117">
        <v>0</v>
      </c>
      <c r="AW268" s="117">
        <v>0</v>
      </c>
      <c r="AX268" s="117">
        <v>0</v>
      </c>
      <c r="AY268" s="117">
        <v>0</v>
      </c>
      <c r="AZ268" s="117">
        <v>0</v>
      </c>
      <c r="BA268" s="117">
        <v>0</v>
      </c>
      <c r="BB268" s="117">
        <v>0</v>
      </c>
      <c r="BC268" s="117">
        <v>0</v>
      </c>
      <c r="BD268" s="117">
        <v>0</v>
      </c>
      <c r="BE268" s="117">
        <v>0</v>
      </c>
      <c r="BF268" s="117">
        <v>0</v>
      </c>
      <c r="BG268" s="117">
        <v>0</v>
      </c>
      <c r="BH268" s="117">
        <v>0</v>
      </c>
      <c r="BI268" s="117">
        <v>0</v>
      </c>
      <c r="BJ268" s="117">
        <v>0</v>
      </c>
      <c r="BK268" s="117">
        <v>0</v>
      </c>
      <c r="BL268" s="117">
        <v>0</v>
      </c>
      <c r="BM268" s="117">
        <v>0</v>
      </c>
      <c r="BN268" s="117">
        <v>0</v>
      </c>
      <c r="BO268" s="117">
        <v>0</v>
      </c>
      <c r="BP268" s="117">
        <v>0</v>
      </c>
      <c r="BQ268" s="117">
        <v>0</v>
      </c>
      <c r="BR268" s="117">
        <v>0</v>
      </c>
      <c r="BS268" s="117">
        <v>0</v>
      </c>
      <c r="BT268" s="117">
        <v>0</v>
      </c>
      <c r="BU268" s="117">
        <v>0</v>
      </c>
      <c r="BV268" s="117">
        <v>0</v>
      </c>
      <c r="BW268" s="117">
        <v>0</v>
      </c>
      <c r="BX268" s="117">
        <v>0</v>
      </c>
      <c r="BY268" s="117">
        <v>0</v>
      </c>
      <c r="BZ268" s="117">
        <v>0</v>
      </c>
      <c r="CA268" s="117">
        <v>0</v>
      </c>
      <c r="CB268" s="117">
        <v>0</v>
      </c>
      <c r="CC268" s="117">
        <v>0</v>
      </c>
      <c r="CD268" s="117">
        <v>0</v>
      </c>
      <c r="CE268" s="117">
        <v>0</v>
      </c>
      <c r="CF268" s="117">
        <v>0</v>
      </c>
      <c r="CG268" s="117">
        <v>0</v>
      </c>
      <c r="CH268" s="117">
        <v>0</v>
      </c>
      <c r="CI268" s="117">
        <v>0</v>
      </c>
      <c r="CJ268" s="117">
        <v>0</v>
      </c>
      <c r="CK268" s="117">
        <v>0</v>
      </c>
      <c r="CL268" s="117">
        <v>0</v>
      </c>
      <c r="CM268" s="117">
        <v>0</v>
      </c>
      <c r="CN268" s="117">
        <v>0</v>
      </c>
      <c r="CO268" s="117">
        <v>0</v>
      </c>
      <c r="CP268" s="117">
        <v>0</v>
      </c>
      <c r="CQ268" s="117">
        <v>0</v>
      </c>
      <c r="CR268" s="117">
        <v>0</v>
      </c>
      <c r="CS268" s="117">
        <v>0</v>
      </c>
      <c r="CT268" s="117">
        <v>0</v>
      </c>
      <c r="CU268" s="117">
        <v>0</v>
      </c>
      <c r="CV268" s="117">
        <v>0</v>
      </c>
      <c r="CW268" s="117">
        <v>0</v>
      </c>
      <c r="CX268" s="117">
        <v>0</v>
      </c>
      <c r="CY268" s="117">
        <v>0</v>
      </c>
      <c r="CZ268" s="117">
        <v>0</v>
      </c>
      <c r="DA268" s="117">
        <v>0</v>
      </c>
      <c r="DB268" s="117">
        <v>0</v>
      </c>
      <c r="DC268" s="117">
        <v>0</v>
      </c>
      <c r="DD268" s="117">
        <v>0</v>
      </c>
      <c r="DE268" s="117">
        <v>0</v>
      </c>
      <c r="DF268" s="117">
        <v>0</v>
      </c>
      <c r="DG268" s="117">
        <v>0</v>
      </c>
      <c r="DH268" s="117">
        <v>0</v>
      </c>
      <c r="DI268" s="117">
        <v>0</v>
      </c>
      <c r="DJ268" s="117">
        <v>0</v>
      </c>
      <c r="DK268" s="117">
        <v>0</v>
      </c>
      <c r="DL268" s="117">
        <v>0</v>
      </c>
      <c r="DM268" s="117">
        <v>0</v>
      </c>
      <c r="DN268" s="117">
        <v>0</v>
      </c>
      <c r="DO268" s="117">
        <v>0</v>
      </c>
      <c r="DP268" s="117">
        <v>0</v>
      </c>
      <c r="DQ268" s="117">
        <v>0</v>
      </c>
      <c r="DR268" s="117">
        <v>0</v>
      </c>
      <c r="DS268" s="117">
        <v>0</v>
      </c>
      <c r="DT268" s="117">
        <v>0</v>
      </c>
      <c r="DU268" s="117">
        <v>0</v>
      </c>
      <c r="DV268" s="117">
        <v>0</v>
      </c>
      <c r="DW268" s="117">
        <v>0</v>
      </c>
      <c r="DX268" s="117">
        <v>0</v>
      </c>
      <c r="DY268" s="117">
        <v>0</v>
      </c>
      <c r="DZ268" s="117">
        <v>0</v>
      </c>
      <c r="EA268" s="117">
        <v>0</v>
      </c>
      <c r="EB268" s="117">
        <v>0</v>
      </c>
    </row>
    <row r="269" spans="1:132" x14ac:dyDescent="0.35">
      <c r="A269" s="116" t="s">
        <v>189</v>
      </c>
      <c r="B269" s="128"/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17">
        <v>0</v>
      </c>
      <c r="Q269" s="117">
        <v>0</v>
      </c>
      <c r="R269" s="117">
        <v>0</v>
      </c>
      <c r="S269" s="117">
        <v>0</v>
      </c>
      <c r="T269" s="117">
        <v>0</v>
      </c>
      <c r="U269" s="117">
        <v>0</v>
      </c>
      <c r="V269" s="117">
        <v>0</v>
      </c>
      <c r="W269" s="117">
        <v>0</v>
      </c>
      <c r="X269" s="117">
        <v>0</v>
      </c>
      <c r="Y269" s="117">
        <v>0</v>
      </c>
      <c r="Z269" s="117">
        <v>0</v>
      </c>
      <c r="AA269" s="117">
        <v>0</v>
      </c>
      <c r="AB269" s="117">
        <v>0</v>
      </c>
      <c r="AC269" s="117">
        <v>0</v>
      </c>
      <c r="AD269" s="117">
        <v>0</v>
      </c>
      <c r="AE269" s="117">
        <v>0</v>
      </c>
      <c r="AF269" s="117">
        <v>0</v>
      </c>
      <c r="AG269" s="117">
        <v>0</v>
      </c>
      <c r="AH269" s="117">
        <v>0</v>
      </c>
      <c r="AI269" s="117">
        <v>0</v>
      </c>
      <c r="AJ269" s="117">
        <v>0</v>
      </c>
      <c r="AK269" s="117">
        <v>0</v>
      </c>
      <c r="AL269" s="117">
        <v>0</v>
      </c>
      <c r="AM269" s="117">
        <v>0</v>
      </c>
      <c r="AN269" s="117">
        <v>0</v>
      </c>
      <c r="AO269" s="117">
        <v>0</v>
      </c>
      <c r="AP269" s="117">
        <v>0</v>
      </c>
      <c r="AQ269" s="117">
        <v>0</v>
      </c>
      <c r="AR269" s="117">
        <v>0</v>
      </c>
      <c r="AS269" s="117">
        <v>0</v>
      </c>
      <c r="AT269" s="117">
        <v>0</v>
      </c>
      <c r="AU269" s="117">
        <v>0</v>
      </c>
      <c r="AV269" s="117">
        <v>0</v>
      </c>
      <c r="AW269" s="117">
        <v>0</v>
      </c>
      <c r="AX269" s="117">
        <v>0</v>
      </c>
      <c r="AY269" s="117">
        <v>0</v>
      </c>
      <c r="AZ269" s="117">
        <v>0</v>
      </c>
      <c r="BA269" s="117">
        <v>0</v>
      </c>
      <c r="BB269" s="117">
        <v>0</v>
      </c>
      <c r="BC269" s="117">
        <v>0</v>
      </c>
      <c r="BD269" s="117">
        <v>0</v>
      </c>
      <c r="BE269" s="117">
        <v>0</v>
      </c>
      <c r="BF269" s="117">
        <v>0</v>
      </c>
      <c r="BG269" s="117">
        <v>0</v>
      </c>
      <c r="BH269" s="117">
        <v>0</v>
      </c>
      <c r="BI269" s="117">
        <v>0</v>
      </c>
      <c r="BJ269" s="117">
        <v>0</v>
      </c>
      <c r="BK269" s="117">
        <v>0</v>
      </c>
      <c r="BL269" s="117">
        <v>0</v>
      </c>
      <c r="BM269" s="117">
        <v>0</v>
      </c>
      <c r="BN269" s="117">
        <v>0</v>
      </c>
      <c r="BO269" s="117">
        <v>0</v>
      </c>
      <c r="BP269" s="117">
        <v>0</v>
      </c>
      <c r="BQ269" s="117">
        <v>0</v>
      </c>
      <c r="BR269" s="117">
        <v>0</v>
      </c>
      <c r="BS269" s="117">
        <v>0</v>
      </c>
      <c r="BT269" s="117">
        <v>0</v>
      </c>
      <c r="BU269" s="117">
        <v>0</v>
      </c>
      <c r="BV269" s="117">
        <v>0</v>
      </c>
      <c r="BW269" s="117">
        <v>0</v>
      </c>
      <c r="BX269" s="117">
        <v>0</v>
      </c>
      <c r="BY269" s="117">
        <v>0</v>
      </c>
      <c r="BZ269" s="117">
        <v>0</v>
      </c>
      <c r="CA269" s="117">
        <v>0</v>
      </c>
      <c r="CB269" s="117">
        <v>0</v>
      </c>
      <c r="CC269" s="117">
        <v>0</v>
      </c>
      <c r="CD269" s="117">
        <v>0</v>
      </c>
      <c r="CE269" s="117">
        <v>0</v>
      </c>
      <c r="CF269" s="117">
        <v>0</v>
      </c>
      <c r="CG269" s="117">
        <v>0</v>
      </c>
      <c r="CH269" s="117">
        <v>0</v>
      </c>
      <c r="CI269" s="117">
        <v>0</v>
      </c>
      <c r="CJ269" s="117">
        <v>0</v>
      </c>
      <c r="CK269" s="117">
        <v>0</v>
      </c>
      <c r="CL269" s="117">
        <v>0</v>
      </c>
      <c r="CM269" s="117">
        <v>0</v>
      </c>
      <c r="CN269" s="117">
        <v>0</v>
      </c>
      <c r="CO269" s="117">
        <v>0</v>
      </c>
      <c r="CP269" s="117">
        <v>0</v>
      </c>
      <c r="CQ269" s="117">
        <v>0</v>
      </c>
      <c r="CR269" s="117">
        <v>0</v>
      </c>
      <c r="CS269" s="117">
        <v>0</v>
      </c>
      <c r="CT269" s="117">
        <v>0</v>
      </c>
      <c r="CU269" s="117">
        <v>0</v>
      </c>
      <c r="CV269" s="117">
        <v>0</v>
      </c>
      <c r="CW269" s="117">
        <v>0</v>
      </c>
      <c r="CX269" s="117">
        <v>0</v>
      </c>
      <c r="CY269" s="117">
        <v>0</v>
      </c>
      <c r="CZ269" s="117">
        <v>0</v>
      </c>
      <c r="DA269" s="117">
        <v>0</v>
      </c>
      <c r="DB269" s="117">
        <v>0</v>
      </c>
      <c r="DC269" s="117">
        <v>0</v>
      </c>
      <c r="DD269" s="117">
        <v>0</v>
      </c>
      <c r="DE269" s="117">
        <v>0</v>
      </c>
      <c r="DF269" s="117">
        <v>0</v>
      </c>
      <c r="DG269" s="117">
        <v>0</v>
      </c>
      <c r="DH269" s="117">
        <v>0</v>
      </c>
      <c r="DI269" s="117">
        <v>0</v>
      </c>
      <c r="DJ269" s="117">
        <v>0</v>
      </c>
      <c r="DK269" s="117">
        <v>0</v>
      </c>
      <c r="DL269" s="117">
        <v>0</v>
      </c>
      <c r="DM269" s="117">
        <v>0</v>
      </c>
      <c r="DN269" s="117">
        <v>0</v>
      </c>
      <c r="DO269" s="117">
        <v>0</v>
      </c>
      <c r="DP269" s="117">
        <v>0</v>
      </c>
      <c r="DQ269" s="117">
        <v>0</v>
      </c>
      <c r="DR269" s="117">
        <v>0</v>
      </c>
      <c r="DS269" s="117">
        <v>0</v>
      </c>
      <c r="DT269" s="117">
        <v>0</v>
      </c>
      <c r="DU269" s="117">
        <v>0</v>
      </c>
      <c r="DV269" s="117">
        <v>0</v>
      </c>
      <c r="DW269" s="117">
        <v>0</v>
      </c>
      <c r="DX269" s="117">
        <v>0</v>
      </c>
      <c r="DY269" s="117">
        <v>0</v>
      </c>
      <c r="DZ269" s="117">
        <v>0</v>
      </c>
      <c r="EA269" s="117">
        <v>0</v>
      </c>
      <c r="EB269" s="117">
        <v>0</v>
      </c>
    </row>
    <row r="270" spans="1:132" x14ac:dyDescent="0.35">
      <c r="A270" s="116" t="s">
        <v>190</v>
      </c>
      <c r="B270" s="128"/>
      <c r="C270" s="117">
        <v>808.10323393944373</v>
      </c>
      <c r="D270" s="117">
        <v>803.55310311771268</v>
      </c>
      <c r="E270" s="117">
        <v>798.54795921380855</v>
      </c>
      <c r="F270" s="117">
        <v>797.63793304946239</v>
      </c>
      <c r="G270" s="117">
        <v>785.35257983078839</v>
      </c>
      <c r="H270" s="117">
        <v>773.06722661211438</v>
      </c>
      <c r="I270" s="117">
        <v>763.05693880430601</v>
      </c>
      <c r="J270" s="117">
        <v>753.50166407867061</v>
      </c>
      <c r="K270" s="117">
        <v>739.39625853130406</v>
      </c>
      <c r="L270" s="117">
        <v>732.11604921653441</v>
      </c>
      <c r="M270" s="117">
        <v>734.39111462739993</v>
      </c>
      <c r="N270" s="117">
        <v>723.92581373741837</v>
      </c>
      <c r="O270" s="117">
        <v>717.55563058699488</v>
      </c>
      <c r="P270" s="117">
        <v>708.91038202570576</v>
      </c>
      <c r="Q270" s="117">
        <v>697.99006805355111</v>
      </c>
      <c r="R270" s="117">
        <v>694.34996339616623</v>
      </c>
      <c r="S270" s="117">
        <v>692.07489798530071</v>
      </c>
      <c r="T270" s="117">
        <v>690.25484565660838</v>
      </c>
      <c r="U270" s="117">
        <v>686.61474099922339</v>
      </c>
      <c r="V270" s="117">
        <v>681.60959709531915</v>
      </c>
      <c r="W270" s="117">
        <v>684.33967558835786</v>
      </c>
      <c r="X270" s="117">
        <v>684.33967558835786</v>
      </c>
      <c r="Y270" s="117">
        <v>680.69957093097298</v>
      </c>
      <c r="Z270" s="117">
        <v>684.79468867053095</v>
      </c>
      <c r="AA270" s="117">
        <v>692.52991106747379</v>
      </c>
      <c r="AB270" s="117">
        <v>691.16487182095443</v>
      </c>
      <c r="AC270" s="117">
        <v>693.43993723182007</v>
      </c>
      <c r="AD270" s="117">
        <v>697.53505497137814</v>
      </c>
      <c r="AE270" s="117">
        <v>700.72014654658983</v>
      </c>
      <c r="AF270" s="117">
        <v>700.72014654658983</v>
      </c>
      <c r="AG270" s="117">
        <v>700.72014654658983</v>
      </c>
      <c r="AH270" s="117">
        <v>702.54019887528216</v>
      </c>
      <c r="AI270" s="117">
        <v>703.90523812180163</v>
      </c>
      <c r="AJ270" s="117">
        <v>915.22197652408727</v>
      </c>
      <c r="AK270" s="117">
        <v>920.53274234531011</v>
      </c>
      <c r="AL270" s="117">
        <v>929.38401871401504</v>
      </c>
      <c r="AM270" s="117">
        <v>937.05512490022602</v>
      </c>
      <c r="AN270" s="117">
        <v>944.726231086437</v>
      </c>
      <c r="AO270" s="117">
        <v>951.80725218140083</v>
      </c>
      <c r="AP270" s="117">
        <v>957.11801800262378</v>
      </c>
      <c r="AQ270" s="117">
        <v>963.60895400634058</v>
      </c>
      <c r="AR270" s="117">
        <v>977.77099619626847</v>
      </c>
      <c r="AS270" s="117">
        <v>986.03218747372648</v>
      </c>
      <c r="AT270" s="117">
        <v>994.8834638424313</v>
      </c>
      <c r="AU270" s="117">
        <v>1006.0950805761241</v>
      </c>
      <c r="AV270" s="117">
        <v>1025.5678885872749</v>
      </c>
      <c r="AW270" s="117">
        <v>1039.7299307772028</v>
      </c>
      <c r="AX270" s="117">
        <v>1068.6441002483057</v>
      </c>
      <c r="AY270" s="117">
        <v>1098.1483548106553</v>
      </c>
      <c r="AZ270" s="117">
        <v>1113.490567183077</v>
      </c>
      <c r="BA270" s="117">
        <v>1119.3914180955471</v>
      </c>
      <c r="BB270" s="117">
        <v>1123.522013734276</v>
      </c>
      <c r="BC270" s="117">
        <v>1117.6211628218059</v>
      </c>
      <c r="BD270" s="117">
        <v>1113.490567183077</v>
      </c>
      <c r="BE270" s="117">
        <v>1111.1302268180891</v>
      </c>
      <c r="BF270" s="117">
        <v>1118.2112479130531</v>
      </c>
      <c r="BG270" s="117">
        <v>1121.1616733692881</v>
      </c>
      <c r="BH270" s="117">
        <v>1116.4409926393121</v>
      </c>
      <c r="BI270" s="117">
        <v>1123.522013734276</v>
      </c>
      <c r="BJ270" s="117">
        <v>1123.522013734276</v>
      </c>
      <c r="BK270" s="117">
        <v>1113.490567183077</v>
      </c>
      <c r="BL270" s="117">
        <v>1102.8690355406311</v>
      </c>
      <c r="BM270" s="117">
        <v>1094.6078442631733</v>
      </c>
      <c r="BN270" s="117">
        <v>1083.3962275294805</v>
      </c>
      <c r="BO270" s="117">
        <v>1078.0854617082575</v>
      </c>
      <c r="BP270" s="117">
        <v>1070.4143555220464</v>
      </c>
      <c r="BQ270" s="117">
        <v>1055.6622282408716</v>
      </c>
      <c r="BR270" s="117">
        <v>1049.7613773284017</v>
      </c>
      <c r="BS270" s="117">
        <v>1041.500186050944</v>
      </c>
      <c r="BT270" s="117">
        <v>1030.2885693172509</v>
      </c>
      <c r="BU270" s="117">
        <v>1022.61746313104</v>
      </c>
      <c r="BV270" s="117">
        <v>1017.8967824010642</v>
      </c>
      <c r="BW270" s="117">
        <v>1016.1265271273232</v>
      </c>
      <c r="BX270" s="117">
        <v>1019.0769525835581</v>
      </c>
      <c r="BY270" s="117">
        <v>1028.5183140435099</v>
      </c>
      <c r="BZ270" s="117">
        <v>1038.5497605947089</v>
      </c>
      <c r="CA270" s="117">
        <v>1040.9101009596968</v>
      </c>
      <c r="CB270" s="117">
        <v>1042.6803562334378</v>
      </c>
      <c r="CC270" s="117">
        <v>1050.3514624196487</v>
      </c>
      <c r="CD270" s="117">
        <v>1053.3018878758837</v>
      </c>
      <c r="CE270" s="117">
        <v>1053.3018878758837</v>
      </c>
      <c r="CF270" s="117">
        <v>1060.3829089708474</v>
      </c>
      <c r="CG270" s="117">
        <v>1065.6936747920706</v>
      </c>
      <c r="CH270" s="117">
        <v>1071.0044406132936</v>
      </c>
      <c r="CI270" s="117">
        <v>1076.9052915257635</v>
      </c>
      <c r="CJ270" s="117">
        <v>794.81766351806687</v>
      </c>
      <c r="CK270" s="117">
        <v>800.0068974474558</v>
      </c>
      <c r="CL270" s="117">
        <v>802.16907825136786</v>
      </c>
      <c r="CM270" s="117">
        <v>805.19613137684473</v>
      </c>
      <c r="CN270" s="117">
        <v>805.62856753762708</v>
      </c>
      <c r="CO270" s="117">
        <v>808.2231845023216</v>
      </c>
      <c r="CP270" s="117">
        <v>810.81780146701601</v>
      </c>
      <c r="CQ270" s="117">
        <v>816.00703539640506</v>
      </c>
      <c r="CR270" s="117">
        <v>822.49357780814103</v>
      </c>
      <c r="CS270" s="117">
        <v>826.38550325518281</v>
      </c>
      <c r="CT270" s="117">
        <v>828.11524789831242</v>
      </c>
      <c r="CU270" s="117">
        <v>832.0071733453542</v>
      </c>
      <c r="CV270" s="117">
        <v>837.62884343552537</v>
      </c>
      <c r="CW270" s="117">
        <v>845.41269432960871</v>
      </c>
      <c r="CX270" s="117">
        <v>854.92628986682178</v>
      </c>
      <c r="CY270" s="117">
        <v>865.30475772559953</v>
      </c>
      <c r="CZ270" s="117">
        <v>872.22373629811807</v>
      </c>
      <c r="DA270" s="117">
        <v>877.84540638828935</v>
      </c>
      <c r="DB270" s="117">
        <v>875.6832255843774</v>
      </c>
      <c r="DC270" s="117">
        <v>876.11566174515974</v>
      </c>
      <c r="DD270" s="117">
        <v>880.87245951376622</v>
      </c>
      <c r="DE270" s="117">
        <v>878.27784254907181</v>
      </c>
      <c r="DF270" s="117">
        <v>869.19668317264131</v>
      </c>
      <c r="DG270" s="117">
        <v>866.60206620794679</v>
      </c>
      <c r="DH270" s="117">
        <v>866.60206620794679</v>
      </c>
      <c r="DI270" s="117">
        <v>861.8452684393402</v>
      </c>
      <c r="DJ270" s="117">
        <v>860.1155237962106</v>
      </c>
      <c r="DK270" s="117">
        <v>860.1155237962106</v>
      </c>
      <c r="DL270" s="117">
        <v>867.03450236872925</v>
      </c>
      <c r="DM270" s="117">
        <v>865.73719388638199</v>
      </c>
      <c r="DN270" s="117">
        <v>862.27770460012277</v>
      </c>
      <c r="DO270" s="117">
        <v>865.30475772559953</v>
      </c>
      <c r="DP270" s="117">
        <v>868.76424701185886</v>
      </c>
      <c r="DQ270" s="117">
        <v>888.2238742470671</v>
      </c>
      <c r="DR270" s="117">
        <v>901.19695907053938</v>
      </c>
      <c r="DS270" s="117">
        <v>902.0618313921043</v>
      </c>
      <c r="DT270" s="117">
        <v>904.22401219601625</v>
      </c>
      <c r="DU270" s="117">
        <v>904.65644835679859</v>
      </c>
      <c r="DV270" s="117">
        <v>908.98080996462272</v>
      </c>
      <c r="DW270" s="117">
        <v>909.84568228618764</v>
      </c>
      <c r="DX270" s="117">
        <v>903.7915760352339</v>
      </c>
      <c r="DY270" s="117">
        <v>900.76452290975703</v>
      </c>
      <c r="DZ270" s="117">
        <v>898.60234210584497</v>
      </c>
      <c r="EA270" s="117">
        <v>893.84554433723849</v>
      </c>
      <c r="EB270" s="117">
        <v>887.35900192550241</v>
      </c>
    </row>
    <row r="271" spans="1:132" x14ac:dyDescent="0.35">
      <c r="A271" s="116" t="s">
        <v>191</v>
      </c>
      <c r="B271" s="128"/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17">
        <v>0</v>
      </c>
      <c r="Q271" s="117">
        <v>0</v>
      </c>
      <c r="R271" s="117">
        <v>0</v>
      </c>
      <c r="S271" s="117">
        <v>0</v>
      </c>
      <c r="T271" s="117">
        <v>0</v>
      </c>
      <c r="U271" s="117">
        <v>0</v>
      </c>
      <c r="V271" s="117">
        <v>0</v>
      </c>
      <c r="W271" s="117">
        <v>0</v>
      </c>
      <c r="X271" s="117">
        <v>0</v>
      </c>
      <c r="Y271" s="117">
        <v>0</v>
      </c>
      <c r="Z271" s="117">
        <v>0</v>
      </c>
      <c r="AA271" s="117">
        <v>0</v>
      </c>
      <c r="AB271" s="117">
        <v>0</v>
      </c>
      <c r="AC271" s="117">
        <v>0</v>
      </c>
      <c r="AD271" s="117">
        <v>0</v>
      </c>
      <c r="AE271" s="117">
        <v>0</v>
      </c>
      <c r="AF271" s="117">
        <v>0</v>
      </c>
      <c r="AG271" s="117">
        <v>0</v>
      </c>
      <c r="AH271" s="117">
        <v>0</v>
      </c>
      <c r="AI271" s="117">
        <v>0</v>
      </c>
      <c r="AJ271" s="117">
        <v>0</v>
      </c>
      <c r="AK271" s="117">
        <v>0</v>
      </c>
      <c r="AL271" s="117">
        <v>0</v>
      </c>
      <c r="AM271" s="117">
        <v>0</v>
      </c>
      <c r="AN271" s="117">
        <v>0</v>
      </c>
      <c r="AO271" s="117">
        <v>0</v>
      </c>
      <c r="AP271" s="117">
        <v>0</v>
      </c>
      <c r="AQ271" s="117">
        <v>0</v>
      </c>
      <c r="AR271" s="117">
        <v>0</v>
      </c>
      <c r="AS271" s="117">
        <v>0</v>
      </c>
      <c r="AT271" s="117">
        <v>0</v>
      </c>
      <c r="AU271" s="117">
        <v>0</v>
      </c>
      <c r="AV271" s="117">
        <v>0</v>
      </c>
      <c r="AW271" s="117">
        <v>0</v>
      </c>
      <c r="AX271" s="117">
        <v>0</v>
      </c>
      <c r="AY271" s="117">
        <v>0</v>
      </c>
      <c r="AZ271" s="117">
        <v>0</v>
      </c>
      <c r="BA271" s="117">
        <v>0</v>
      </c>
      <c r="BB271" s="117">
        <v>0</v>
      </c>
      <c r="BC271" s="117">
        <v>0</v>
      </c>
      <c r="BD271" s="117">
        <v>0</v>
      </c>
      <c r="BE271" s="117">
        <v>0</v>
      </c>
      <c r="BF271" s="117">
        <v>0</v>
      </c>
      <c r="BG271" s="117">
        <v>0</v>
      </c>
      <c r="BH271" s="117">
        <v>0</v>
      </c>
      <c r="BI271" s="117">
        <v>0</v>
      </c>
      <c r="BJ271" s="117">
        <v>0</v>
      </c>
      <c r="BK271" s="117">
        <v>0</v>
      </c>
      <c r="BL271" s="117">
        <v>0</v>
      </c>
      <c r="BM271" s="117">
        <v>0</v>
      </c>
      <c r="BN271" s="117">
        <v>0</v>
      </c>
      <c r="BO271" s="117">
        <v>0</v>
      </c>
      <c r="BP271" s="117">
        <v>0</v>
      </c>
      <c r="BQ271" s="117">
        <v>0</v>
      </c>
      <c r="BR271" s="117">
        <v>0</v>
      </c>
      <c r="BS271" s="117">
        <v>0</v>
      </c>
      <c r="BT271" s="117">
        <v>0</v>
      </c>
      <c r="BU271" s="117">
        <v>0</v>
      </c>
      <c r="BV271" s="117">
        <v>0</v>
      </c>
      <c r="BW271" s="117">
        <v>0</v>
      </c>
      <c r="BX271" s="117">
        <v>0</v>
      </c>
      <c r="BY271" s="117">
        <v>0</v>
      </c>
      <c r="BZ271" s="117">
        <v>0</v>
      </c>
      <c r="CA271" s="117">
        <v>0</v>
      </c>
      <c r="CB271" s="117">
        <v>0</v>
      </c>
      <c r="CC271" s="117">
        <v>0</v>
      </c>
      <c r="CD271" s="117">
        <v>0</v>
      </c>
      <c r="CE271" s="117">
        <v>0</v>
      </c>
      <c r="CF271" s="117">
        <v>0</v>
      </c>
      <c r="CG271" s="117">
        <v>0</v>
      </c>
      <c r="CH271" s="117">
        <v>0</v>
      </c>
      <c r="CI271" s="117">
        <v>0</v>
      </c>
      <c r="CJ271" s="117">
        <v>0</v>
      </c>
      <c r="CK271" s="117">
        <v>0</v>
      </c>
      <c r="CL271" s="117">
        <v>0</v>
      </c>
      <c r="CM271" s="117">
        <v>0</v>
      </c>
      <c r="CN271" s="117">
        <v>0</v>
      </c>
      <c r="CO271" s="117">
        <v>0</v>
      </c>
      <c r="CP271" s="117">
        <v>0</v>
      </c>
      <c r="CQ271" s="117">
        <v>0</v>
      </c>
      <c r="CR271" s="117">
        <v>0</v>
      </c>
      <c r="CS271" s="117">
        <v>0</v>
      </c>
      <c r="CT271" s="117">
        <v>0</v>
      </c>
      <c r="CU271" s="117">
        <v>0</v>
      </c>
      <c r="CV271" s="117">
        <v>0</v>
      </c>
      <c r="CW271" s="117">
        <v>0</v>
      </c>
      <c r="CX271" s="117">
        <v>0</v>
      </c>
      <c r="CY271" s="117">
        <v>0</v>
      </c>
      <c r="CZ271" s="117">
        <v>0</v>
      </c>
      <c r="DA271" s="117">
        <v>0</v>
      </c>
      <c r="DB271" s="117">
        <v>0</v>
      </c>
      <c r="DC271" s="117">
        <v>0</v>
      </c>
      <c r="DD271" s="117">
        <v>0</v>
      </c>
      <c r="DE271" s="117">
        <v>0</v>
      </c>
      <c r="DF271" s="117">
        <v>0</v>
      </c>
      <c r="DG271" s="117">
        <v>0</v>
      </c>
      <c r="DH271" s="117">
        <v>0</v>
      </c>
      <c r="DI271" s="117">
        <v>0</v>
      </c>
      <c r="DJ271" s="117">
        <v>0</v>
      </c>
      <c r="DK271" s="117">
        <v>0</v>
      </c>
      <c r="DL271" s="117">
        <v>0</v>
      </c>
      <c r="DM271" s="117">
        <v>0</v>
      </c>
      <c r="DN271" s="117">
        <v>0</v>
      </c>
      <c r="DO271" s="117">
        <v>0</v>
      </c>
      <c r="DP271" s="117">
        <v>0</v>
      </c>
      <c r="DQ271" s="117">
        <v>0</v>
      </c>
      <c r="DR271" s="117">
        <v>0</v>
      </c>
      <c r="DS271" s="117">
        <v>0</v>
      </c>
      <c r="DT271" s="117">
        <v>0</v>
      </c>
      <c r="DU271" s="117">
        <v>0</v>
      </c>
      <c r="DV271" s="117">
        <v>0</v>
      </c>
      <c r="DW271" s="117">
        <v>0</v>
      </c>
      <c r="DX271" s="117">
        <v>0</v>
      </c>
      <c r="DY271" s="117">
        <v>0</v>
      </c>
      <c r="DZ271" s="117">
        <v>0</v>
      </c>
      <c r="EA271" s="117">
        <v>0</v>
      </c>
      <c r="EB271" s="117">
        <v>0</v>
      </c>
    </row>
    <row r="272" spans="1:132" x14ac:dyDescent="0.35">
      <c r="A272" s="116" t="s">
        <v>192</v>
      </c>
      <c r="B272" s="128"/>
      <c r="C272" s="117">
        <v>8039.2670645185026</v>
      </c>
      <c r="D272" s="117">
        <v>8001.4530143561396</v>
      </c>
      <c r="E272" s="117">
        <v>7959.8575591775407</v>
      </c>
      <c r="F272" s="117">
        <v>7952.2947491450677</v>
      </c>
      <c r="G272" s="117">
        <v>7850.196813706686</v>
      </c>
      <c r="H272" s="117">
        <v>7748.0988782683035</v>
      </c>
      <c r="I272" s="117">
        <v>7664.9079679111037</v>
      </c>
      <c r="J272" s="117">
        <v>7585.49846257014</v>
      </c>
      <c r="K272" s="117">
        <v>7468.2749070668115</v>
      </c>
      <c r="L272" s="117">
        <v>7407.7724268070306</v>
      </c>
      <c r="M272" s="117">
        <v>7426.6794518882125</v>
      </c>
      <c r="N272" s="117">
        <v>7339.7071365147758</v>
      </c>
      <c r="O272" s="117">
        <v>7286.767466287467</v>
      </c>
      <c r="P272" s="117">
        <v>7214.9207709789762</v>
      </c>
      <c r="Q272" s="117">
        <v>7124.1670505893035</v>
      </c>
      <c r="R272" s="117">
        <v>7093.9158104594135</v>
      </c>
      <c r="S272" s="117">
        <v>7075.0087853782306</v>
      </c>
      <c r="T272" s="117">
        <v>7059.8831653132856</v>
      </c>
      <c r="U272" s="117">
        <v>7029.6319251833947</v>
      </c>
      <c r="V272" s="117">
        <v>6988.0364700047949</v>
      </c>
      <c r="W272" s="117">
        <v>7010.7249001022137</v>
      </c>
      <c r="X272" s="117">
        <v>7010.7249001022137</v>
      </c>
      <c r="Y272" s="117">
        <v>6980.4736599723219</v>
      </c>
      <c r="Z272" s="117">
        <v>7014.5063051184497</v>
      </c>
      <c r="AA272" s="117">
        <v>7078.7901903944685</v>
      </c>
      <c r="AB272" s="117">
        <v>7067.4459753457586</v>
      </c>
      <c r="AC272" s="117">
        <v>7086.3530004269405</v>
      </c>
      <c r="AD272" s="117">
        <v>7120.3856455730674</v>
      </c>
      <c r="AE272" s="117">
        <v>7146.8554806867214</v>
      </c>
      <c r="AF272" s="117">
        <v>7146.8554806867214</v>
      </c>
      <c r="AG272" s="117">
        <v>7146.8554806867214</v>
      </c>
      <c r="AH272" s="117">
        <v>7161.9811007516673</v>
      </c>
      <c r="AI272" s="117">
        <v>7173.3253158003763</v>
      </c>
      <c r="AJ272" s="117">
        <v>9322.3643288586354</v>
      </c>
      <c r="AK272" s="117">
        <v>9366.4996676065184</v>
      </c>
      <c r="AL272" s="117">
        <v>9440.0585655196592</v>
      </c>
      <c r="AM272" s="117">
        <v>9503.8096103777134</v>
      </c>
      <c r="AN272" s="117">
        <v>9567.5606552357694</v>
      </c>
      <c r="AO272" s="117">
        <v>9626.4077735662795</v>
      </c>
      <c r="AP272" s="117">
        <v>9670.5431123141643</v>
      </c>
      <c r="AQ272" s="117">
        <v>9724.4863041171338</v>
      </c>
      <c r="AR272" s="117">
        <v>9842.1805407781576</v>
      </c>
      <c r="AS272" s="117">
        <v>9910.835512163756</v>
      </c>
      <c r="AT272" s="117">
        <v>9984.3944100768949</v>
      </c>
      <c r="AU272" s="117">
        <v>10077.569014100205</v>
      </c>
      <c r="AV272" s="117">
        <v>10239.398589509115</v>
      </c>
      <c r="AW272" s="117">
        <v>10357.092826170139</v>
      </c>
      <c r="AX272" s="117">
        <v>10597.385226019731</v>
      </c>
      <c r="AY272" s="117">
        <v>10842.581552396865</v>
      </c>
      <c r="AZ272" s="117">
        <v>10970.083642112975</v>
      </c>
      <c r="BA272" s="117">
        <v>11019.122907388401</v>
      </c>
      <c r="BB272" s="117">
        <v>11053.450393081201</v>
      </c>
      <c r="BC272" s="117">
        <v>11004.411127805772</v>
      </c>
      <c r="BD272" s="117">
        <v>10970.083642112975</v>
      </c>
      <c r="BE272" s="117">
        <v>10950.467936002804</v>
      </c>
      <c r="BF272" s="117">
        <v>11009.315054333314</v>
      </c>
      <c r="BG272" s="117">
        <v>11033.834686971031</v>
      </c>
      <c r="BH272" s="117">
        <v>10994.603274750687</v>
      </c>
      <c r="BI272" s="117">
        <v>11053.450393081201</v>
      </c>
      <c r="BJ272" s="117">
        <v>11053.450393081201</v>
      </c>
      <c r="BK272" s="117">
        <v>10970.083642112975</v>
      </c>
      <c r="BL272" s="117">
        <v>10881.812964617206</v>
      </c>
      <c r="BM272" s="117">
        <v>10813.157993231609</v>
      </c>
      <c r="BN272" s="117">
        <v>10719.983389208299</v>
      </c>
      <c r="BO272" s="117">
        <v>10675.848050460416</v>
      </c>
      <c r="BP272" s="117">
        <v>10612.097005602358</v>
      </c>
      <c r="BQ272" s="117">
        <v>10489.498842413792</v>
      </c>
      <c r="BR272" s="117">
        <v>10440.459577138365</v>
      </c>
      <c r="BS272" s="117">
        <v>10371.804605752768</v>
      </c>
      <c r="BT272" s="117">
        <v>10278.630001729456</v>
      </c>
      <c r="BU272" s="117">
        <v>10214.8789568714</v>
      </c>
      <c r="BV272" s="117">
        <v>10175.647544651061</v>
      </c>
      <c r="BW272" s="117">
        <v>10160.935765068432</v>
      </c>
      <c r="BX272" s="117">
        <v>10185.455397706146</v>
      </c>
      <c r="BY272" s="117">
        <v>10263.918222146829</v>
      </c>
      <c r="BZ272" s="117">
        <v>10347.284973115055</v>
      </c>
      <c r="CA272" s="117">
        <v>10366.900679225226</v>
      </c>
      <c r="CB272" s="117">
        <v>10381.612458807853</v>
      </c>
      <c r="CC272" s="117">
        <v>10445.363503665907</v>
      </c>
      <c r="CD272" s="117">
        <v>10469.883136303622</v>
      </c>
      <c r="CE272" s="117">
        <v>10469.883136303622</v>
      </c>
      <c r="CF272" s="117">
        <v>10528.730254634133</v>
      </c>
      <c r="CG272" s="117">
        <v>10572.865593382019</v>
      </c>
      <c r="CH272" s="117">
        <v>10617.000932129902</v>
      </c>
      <c r="CI272" s="117">
        <v>10666.040197405327</v>
      </c>
      <c r="CJ272" s="117">
        <v>7863.1875294387501</v>
      </c>
      <c r="CK272" s="117">
        <v>7906.3128723789996</v>
      </c>
      <c r="CL272" s="117">
        <v>7924.281765270769</v>
      </c>
      <c r="CM272" s="117">
        <v>7949.4382153192482</v>
      </c>
      <c r="CN272" s="117">
        <v>7953.0319938976018</v>
      </c>
      <c r="CO272" s="117">
        <v>7974.5946653677265</v>
      </c>
      <c r="CP272" s="117">
        <v>7996.1573368378513</v>
      </c>
      <c r="CQ272" s="117">
        <v>8039.2826797781008</v>
      </c>
      <c r="CR272" s="117">
        <v>8093.1893584534128</v>
      </c>
      <c r="CS272" s="117">
        <v>8125.533365658599</v>
      </c>
      <c r="CT272" s="117">
        <v>8139.9084799720158</v>
      </c>
      <c r="CU272" s="117">
        <v>8172.2524871772021</v>
      </c>
      <c r="CV272" s="117">
        <v>8218.9716086958051</v>
      </c>
      <c r="CW272" s="117">
        <v>8283.6596231061794</v>
      </c>
      <c r="CX272" s="117">
        <v>8362.7227518299696</v>
      </c>
      <c r="CY272" s="117">
        <v>8448.9734377104669</v>
      </c>
      <c r="CZ272" s="117">
        <v>8506.4738949641323</v>
      </c>
      <c r="DA272" s="117">
        <v>8553.1930164827354</v>
      </c>
      <c r="DB272" s="117">
        <v>8535.224123590966</v>
      </c>
      <c r="DC272" s="117">
        <v>8538.8179021693195</v>
      </c>
      <c r="DD272" s="117">
        <v>8578.3494665312137</v>
      </c>
      <c r="DE272" s="117">
        <v>8556.7867950610889</v>
      </c>
      <c r="DF272" s="117">
        <v>8481.3174449156541</v>
      </c>
      <c r="DG272" s="117">
        <v>8459.7547734455293</v>
      </c>
      <c r="DH272" s="117">
        <v>8459.7547734455293</v>
      </c>
      <c r="DI272" s="117">
        <v>8420.2232090836333</v>
      </c>
      <c r="DJ272" s="117">
        <v>8405.8480947702174</v>
      </c>
      <c r="DK272" s="117">
        <v>8405.8480947702174</v>
      </c>
      <c r="DL272" s="117">
        <v>8463.3485520238828</v>
      </c>
      <c r="DM272" s="117">
        <v>8452.5672162888222</v>
      </c>
      <c r="DN272" s="117">
        <v>8423.8169876619886</v>
      </c>
      <c r="DO272" s="117">
        <v>8448.9734377104669</v>
      </c>
      <c r="DP272" s="117">
        <v>8477.7236663373005</v>
      </c>
      <c r="DQ272" s="117">
        <v>8639.4437023632327</v>
      </c>
      <c r="DR272" s="117">
        <v>8747.2570597138547</v>
      </c>
      <c r="DS272" s="117">
        <v>8754.4446168705654</v>
      </c>
      <c r="DT272" s="117">
        <v>8772.4135097623366</v>
      </c>
      <c r="DU272" s="117">
        <v>8776.0072883406901</v>
      </c>
      <c r="DV272" s="117">
        <v>8811.9450741242308</v>
      </c>
      <c r="DW272" s="117">
        <v>8819.1326312809379</v>
      </c>
      <c r="DX272" s="117">
        <v>8768.8197311839813</v>
      </c>
      <c r="DY272" s="117">
        <v>8743.6632811355012</v>
      </c>
      <c r="DZ272" s="117">
        <v>8725.6943882437317</v>
      </c>
      <c r="EA272" s="117">
        <v>8686.1628238818357</v>
      </c>
      <c r="EB272" s="117">
        <v>8632.2561452065274</v>
      </c>
    </row>
    <row r="273" spans="1:132" x14ac:dyDescent="0.35">
      <c r="A273" s="116" t="s">
        <v>193</v>
      </c>
      <c r="B273" s="128"/>
      <c r="C273" s="117">
        <v>0</v>
      </c>
      <c r="D273" s="117">
        <v>0</v>
      </c>
      <c r="E273" s="117">
        <v>0</v>
      </c>
      <c r="F273" s="117">
        <v>0</v>
      </c>
      <c r="G273" s="117">
        <v>0</v>
      </c>
      <c r="H273" s="117">
        <v>0</v>
      </c>
      <c r="I273" s="117">
        <v>0</v>
      </c>
      <c r="J273" s="117">
        <v>0</v>
      </c>
      <c r="K273" s="117">
        <v>0</v>
      </c>
      <c r="L273" s="117">
        <v>0</v>
      </c>
      <c r="M273" s="117">
        <v>0</v>
      </c>
      <c r="N273" s="117">
        <v>0</v>
      </c>
      <c r="O273" s="117">
        <v>0</v>
      </c>
      <c r="P273" s="117">
        <v>0</v>
      </c>
      <c r="Q273" s="117">
        <v>0</v>
      </c>
      <c r="R273" s="117">
        <v>0</v>
      </c>
      <c r="S273" s="117">
        <v>0</v>
      </c>
      <c r="T273" s="117">
        <v>0</v>
      </c>
      <c r="U273" s="117">
        <v>0</v>
      </c>
      <c r="V273" s="117">
        <v>0</v>
      </c>
      <c r="W273" s="117">
        <v>0</v>
      </c>
      <c r="X273" s="117">
        <v>0</v>
      </c>
      <c r="Y273" s="117">
        <v>0</v>
      </c>
      <c r="Z273" s="117">
        <v>0</v>
      </c>
      <c r="AA273" s="117">
        <v>0</v>
      </c>
      <c r="AB273" s="117">
        <v>0</v>
      </c>
      <c r="AC273" s="117">
        <v>0</v>
      </c>
      <c r="AD273" s="117">
        <v>0</v>
      </c>
      <c r="AE273" s="117">
        <v>0</v>
      </c>
      <c r="AF273" s="117">
        <v>0</v>
      </c>
      <c r="AG273" s="117">
        <v>0</v>
      </c>
      <c r="AH273" s="117">
        <v>0</v>
      </c>
      <c r="AI273" s="117">
        <v>0</v>
      </c>
      <c r="AJ273" s="117">
        <v>0</v>
      </c>
      <c r="AK273" s="117">
        <v>0</v>
      </c>
      <c r="AL273" s="117">
        <v>0</v>
      </c>
      <c r="AM273" s="117">
        <v>0</v>
      </c>
      <c r="AN273" s="117">
        <v>0</v>
      </c>
      <c r="AO273" s="117">
        <v>0</v>
      </c>
      <c r="AP273" s="117">
        <v>0</v>
      </c>
      <c r="AQ273" s="117">
        <v>0</v>
      </c>
      <c r="AR273" s="117">
        <v>0</v>
      </c>
      <c r="AS273" s="117">
        <v>0</v>
      </c>
      <c r="AT273" s="117">
        <v>0</v>
      </c>
      <c r="AU273" s="117">
        <v>0</v>
      </c>
      <c r="AV273" s="117">
        <v>0</v>
      </c>
      <c r="AW273" s="117">
        <v>0</v>
      </c>
      <c r="AX273" s="117">
        <v>0</v>
      </c>
      <c r="AY273" s="117">
        <v>0</v>
      </c>
      <c r="AZ273" s="117">
        <v>0</v>
      </c>
      <c r="BA273" s="117">
        <v>0</v>
      </c>
      <c r="BB273" s="117">
        <v>0</v>
      </c>
      <c r="BC273" s="117">
        <v>0</v>
      </c>
      <c r="BD273" s="117">
        <v>0</v>
      </c>
      <c r="BE273" s="117">
        <v>0</v>
      </c>
      <c r="BF273" s="117">
        <v>0</v>
      </c>
      <c r="BG273" s="117">
        <v>0</v>
      </c>
      <c r="BH273" s="117">
        <v>0</v>
      </c>
      <c r="BI273" s="117">
        <v>0</v>
      </c>
      <c r="BJ273" s="117">
        <v>0</v>
      </c>
      <c r="BK273" s="117">
        <v>0</v>
      </c>
      <c r="BL273" s="117">
        <v>0</v>
      </c>
      <c r="BM273" s="117">
        <v>0</v>
      </c>
      <c r="BN273" s="117">
        <v>0</v>
      </c>
      <c r="BO273" s="117">
        <v>0</v>
      </c>
      <c r="BP273" s="117">
        <v>0</v>
      </c>
      <c r="BQ273" s="117">
        <v>0</v>
      </c>
      <c r="BR273" s="117">
        <v>0</v>
      </c>
      <c r="BS273" s="117">
        <v>0</v>
      </c>
      <c r="BT273" s="117">
        <v>0</v>
      </c>
      <c r="BU273" s="117">
        <v>0</v>
      </c>
      <c r="BV273" s="117">
        <v>0</v>
      </c>
      <c r="BW273" s="117">
        <v>0</v>
      </c>
      <c r="BX273" s="117">
        <v>0</v>
      </c>
      <c r="BY273" s="117">
        <v>0</v>
      </c>
      <c r="BZ273" s="117">
        <v>0</v>
      </c>
      <c r="CA273" s="117">
        <v>0</v>
      </c>
      <c r="CB273" s="117">
        <v>0</v>
      </c>
      <c r="CC273" s="117">
        <v>0</v>
      </c>
      <c r="CD273" s="117">
        <v>0</v>
      </c>
      <c r="CE273" s="117">
        <v>0</v>
      </c>
      <c r="CF273" s="117">
        <v>0</v>
      </c>
      <c r="CG273" s="117">
        <v>0</v>
      </c>
      <c r="CH273" s="117">
        <v>0</v>
      </c>
      <c r="CI273" s="117">
        <v>0</v>
      </c>
      <c r="CJ273" s="117">
        <v>0</v>
      </c>
      <c r="CK273" s="117">
        <v>0</v>
      </c>
      <c r="CL273" s="117">
        <v>0</v>
      </c>
      <c r="CM273" s="117">
        <v>0</v>
      </c>
      <c r="CN273" s="117">
        <v>0</v>
      </c>
      <c r="CO273" s="117">
        <v>0</v>
      </c>
      <c r="CP273" s="117">
        <v>0</v>
      </c>
      <c r="CQ273" s="117">
        <v>0</v>
      </c>
      <c r="CR273" s="117">
        <v>0</v>
      </c>
      <c r="CS273" s="117">
        <v>0</v>
      </c>
      <c r="CT273" s="117">
        <v>0</v>
      </c>
      <c r="CU273" s="117">
        <v>0</v>
      </c>
      <c r="CV273" s="117">
        <v>0</v>
      </c>
      <c r="CW273" s="117">
        <v>0</v>
      </c>
      <c r="CX273" s="117">
        <v>0</v>
      </c>
      <c r="CY273" s="117">
        <v>0</v>
      </c>
      <c r="CZ273" s="117">
        <v>0</v>
      </c>
      <c r="DA273" s="117">
        <v>0</v>
      </c>
      <c r="DB273" s="117">
        <v>0</v>
      </c>
      <c r="DC273" s="117">
        <v>0</v>
      </c>
      <c r="DD273" s="117">
        <v>0</v>
      </c>
      <c r="DE273" s="117">
        <v>0</v>
      </c>
      <c r="DF273" s="117">
        <v>0</v>
      </c>
      <c r="DG273" s="117">
        <v>0</v>
      </c>
      <c r="DH273" s="117">
        <v>0</v>
      </c>
      <c r="DI273" s="117">
        <v>0</v>
      </c>
      <c r="DJ273" s="117">
        <v>0</v>
      </c>
      <c r="DK273" s="117">
        <v>0</v>
      </c>
      <c r="DL273" s="117">
        <v>0</v>
      </c>
      <c r="DM273" s="117">
        <v>0</v>
      </c>
      <c r="DN273" s="117">
        <v>0</v>
      </c>
      <c r="DO273" s="117">
        <v>0</v>
      </c>
      <c r="DP273" s="117">
        <v>0</v>
      </c>
      <c r="DQ273" s="117">
        <v>0</v>
      </c>
      <c r="DR273" s="117">
        <v>0</v>
      </c>
      <c r="DS273" s="117">
        <v>0</v>
      </c>
      <c r="DT273" s="117">
        <v>0</v>
      </c>
      <c r="DU273" s="117">
        <v>0</v>
      </c>
      <c r="DV273" s="117">
        <v>0</v>
      </c>
      <c r="DW273" s="117">
        <v>0</v>
      </c>
      <c r="DX273" s="117">
        <v>0</v>
      </c>
      <c r="DY273" s="117">
        <v>0</v>
      </c>
      <c r="DZ273" s="117">
        <v>0</v>
      </c>
      <c r="EA273" s="117">
        <v>0</v>
      </c>
      <c r="EB273" s="117">
        <v>0</v>
      </c>
    </row>
    <row r="274" spans="1:132" x14ac:dyDescent="0.35">
      <c r="A274" s="116" t="s">
        <v>194</v>
      </c>
      <c r="B274" s="128"/>
      <c r="C274" s="117">
        <v>0</v>
      </c>
      <c r="D274" s="117">
        <v>0</v>
      </c>
      <c r="E274" s="117">
        <v>0</v>
      </c>
      <c r="F274" s="117">
        <v>0</v>
      </c>
      <c r="G274" s="117">
        <v>0</v>
      </c>
      <c r="H274" s="117">
        <v>0</v>
      </c>
      <c r="I274" s="117">
        <v>0</v>
      </c>
      <c r="J274" s="117">
        <v>0</v>
      </c>
      <c r="K274" s="117">
        <v>0</v>
      </c>
      <c r="L274" s="117">
        <v>0</v>
      </c>
      <c r="M274" s="117">
        <v>0</v>
      </c>
      <c r="N274" s="117">
        <v>0</v>
      </c>
      <c r="O274" s="117">
        <v>0</v>
      </c>
      <c r="P274" s="117">
        <v>0</v>
      </c>
      <c r="Q274" s="117">
        <v>0</v>
      </c>
      <c r="R274" s="117">
        <v>0</v>
      </c>
      <c r="S274" s="117">
        <v>0</v>
      </c>
      <c r="T274" s="117">
        <v>0</v>
      </c>
      <c r="U274" s="117">
        <v>0</v>
      </c>
      <c r="V274" s="117">
        <v>0</v>
      </c>
      <c r="W274" s="117">
        <v>0</v>
      </c>
      <c r="X274" s="117">
        <v>0</v>
      </c>
      <c r="Y274" s="117">
        <v>0</v>
      </c>
      <c r="Z274" s="117">
        <v>0</v>
      </c>
      <c r="AA274" s="117">
        <v>0</v>
      </c>
      <c r="AB274" s="117">
        <v>0</v>
      </c>
      <c r="AC274" s="117">
        <v>0</v>
      </c>
      <c r="AD274" s="117">
        <v>0</v>
      </c>
      <c r="AE274" s="117">
        <v>0</v>
      </c>
      <c r="AF274" s="117">
        <v>0</v>
      </c>
      <c r="AG274" s="117">
        <v>0</v>
      </c>
      <c r="AH274" s="117">
        <v>0</v>
      </c>
      <c r="AI274" s="117">
        <v>0</v>
      </c>
      <c r="AJ274" s="117">
        <v>0</v>
      </c>
      <c r="AK274" s="117">
        <v>0</v>
      </c>
      <c r="AL274" s="117">
        <v>0</v>
      </c>
      <c r="AM274" s="117">
        <v>0</v>
      </c>
      <c r="AN274" s="117">
        <v>0</v>
      </c>
      <c r="AO274" s="117">
        <v>0</v>
      </c>
      <c r="AP274" s="117">
        <v>0</v>
      </c>
      <c r="AQ274" s="117">
        <v>0</v>
      </c>
      <c r="AR274" s="117">
        <v>0</v>
      </c>
      <c r="AS274" s="117">
        <v>0</v>
      </c>
      <c r="AT274" s="117">
        <v>0</v>
      </c>
      <c r="AU274" s="117">
        <v>0</v>
      </c>
      <c r="AV274" s="117">
        <v>0</v>
      </c>
      <c r="AW274" s="117">
        <v>0</v>
      </c>
      <c r="AX274" s="117">
        <v>0</v>
      </c>
      <c r="AY274" s="117">
        <v>0</v>
      </c>
      <c r="AZ274" s="117">
        <v>0</v>
      </c>
      <c r="BA274" s="117">
        <v>0</v>
      </c>
      <c r="BB274" s="117">
        <v>0</v>
      </c>
      <c r="BC274" s="117">
        <v>0</v>
      </c>
      <c r="BD274" s="117">
        <v>0</v>
      </c>
      <c r="BE274" s="117">
        <v>0</v>
      </c>
      <c r="BF274" s="117">
        <v>0</v>
      </c>
      <c r="BG274" s="117">
        <v>0</v>
      </c>
      <c r="BH274" s="117">
        <v>0</v>
      </c>
      <c r="BI274" s="117">
        <v>0</v>
      </c>
      <c r="BJ274" s="117">
        <v>0</v>
      </c>
      <c r="BK274" s="117">
        <v>0</v>
      </c>
      <c r="BL274" s="117">
        <v>0</v>
      </c>
      <c r="BM274" s="117">
        <v>0</v>
      </c>
      <c r="BN274" s="117">
        <v>0</v>
      </c>
      <c r="BO274" s="117">
        <v>0</v>
      </c>
      <c r="BP274" s="117">
        <v>0</v>
      </c>
      <c r="BQ274" s="117">
        <v>0</v>
      </c>
      <c r="BR274" s="117">
        <v>0</v>
      </c>
      <c r="BS274" s="117">
        <v>0</v>
      </c>
      <c r="BT274" s="117">
        <v>0</v>
      </c>
      <c r="BU274" s="117">
        <v>0</v>
      </c>
      <c r="BV274" s="117">
        <v>0</v>
      </c>
      <c r="BW274" s="117">
        <v>0</v>
      </c>
      <c r="BX274" s="117">
        <v>0</v>
      </c>
      <c r="BY274" s="117">
        <v>0</v>
      </c>
      <c r="BZ274" s="117">
        <v>0</v>
      </c>
      <c r="CA274" s="117">
        <v>0</v>
      </c>
      <c r="CB274" s="117">
        <v>0</v>
      </c>
      <c r="CC274" s="117">
        <v>0</v>
      </c>
      <c r="CD274" s="117">
        <v>0</v>
      </c>
      <c r="CE274" s="117">
        <v>0</v>
      </c>
      <c r="CF274" s="117">
        <v>0</v>
      </c>
      <c r="CG274" s="117">
        <v>0</v>
      </c>
      <c r="CH274" s="117">
        <v>0</v>
      </c>
      <c r="CI274" s="117">
        <v>0</v>
      </c>
      <c r="CJ274" s="117">
        <v>0</v>
      </c>
      <c r="CK274" s="117">
        <v>0</v>
      </c>
      <c r="CL274" s="117">
        <v>0</v>
      </c>
      <c r="CM274" s="117">
        <v>0</v>
      </c>
      <c r="CN274" s="117">
        <v>0</v>
      </c>
      <c r="CO274" s="117">
        <v>0</v>
      </c>
      <c r="CP274" s="117">
        <v>0</v>
      </c>
      <c r="CQ274" s="117">
        <v>0</v>
      </c>
      <c r="CR274" s="117">
        <v>0</v>
      </c>
      <c r="CS274" s="117">
        <v>0</v>
      </c>
      <c r="CT274" s="117">
        <v>0</v>
      </c>
      <c r="CU274" s="117">
        <v>0</v>
      </c>
      <c r="CV274" s="117">
        <v>0</v>
      </c>
      <c r="CW274" s="117">
        <v>0</v>
      </c>
      <c r="CX274" s="117">
        <v>0</v>
      </c>
      <c r="CY274" s="117">
        <v>0</v>
      </c>
      <c r="CZ274" s="117">
        <v>0</v>
      </c>
      <c r="DA274" s="117">
        <v>0</v>
      </c>
      <c r="DB274" s="117">
        <v>0</v>
      </c>
      <c r="DC274" s="117">
        <v>0</v>
      </c>
      <c r="DD274" s="117">
        <v>0</v>
      </c>
      <c r="DE274" s="117">
        <v>0</v>
      </c>
      <c r="DF274" s="117">
        <v>0</v>
      </c>
      <c r="DG274" s="117">
        <v>0</v>
      </c>
      <c r="DH274" s="117">
        <v>0</v>
      </c>
      <c r="DI274" s="117">
        <v>0</v>
      </c>
      <c r="DJ274" s="117">
        <v>0</v>
      </c>
      <c r="DK274" s="117">
        <v>0</v>
      </c>
      <c r="DL274" s="117">
        <v>0</v>
      </c>
      <c r="DM274" s="117">
        <v>0</v>
      </c>
      <c r="DN274" s="117">
        <v>0</v>
      </c>
      <c r="DO274" s="117">
        <v>0</v>
      </c>
      <c r="DP274" s="117">
        <v>0</v>
      </c>
      <c r="DQ274" s="117">
        <v>0</v>
      </c>
      <c r="DR274" s="117">
        <v>0</v>
      </c>
      <c r="DS274" s="117">
        <v>0</v>
      </c>
      <c r="DT274" s="117">
        <v>0</v>
      </c>
      <c r="DU274" s="117">
        <v>0</v>
      </c>
      <c r="DV274" s="117">
        <v>0</v>
      </c>
      <c r="DW274" s="117">
        <v>0</v>
      </c>
      <c r="DX274" s="117">
        <v>0</v>
      </c>
      <c r="DY274" s="117">
        <v>0</v>
      </c>
      <c r="DZ274" s="117">
        <v>0</v>
      </c>
      <c r="EA274" s="117">
        <v>0</v>
      </c>
      <c r="EB274" s="117">
        <v>0</v>
      </c>
    </row>
    <row r="275" spans="1:132" x14ac:dyDescent="0.35">
      <c r="A275" s="116" t="s">
        <v>195</v>
      </c>
      <c r="B275" s="128"/>
      <c r="C275" s="117">
        <v>0</v>
      </c>
      <c r="D275" s="117">
        <v>0</v>
      </c>
      <c r="E275" s="117">
        <v>0</v>
      </c>
      <c r="F275" s="117">
        <v>0</v>
      </c>
      <c r="G275" s="117">
        <v>0</v>
      </c>
      <c r="H275" s="117">
        <v>0</v>
      </c>
      <c r="I275" s="117">
        <v>0</v>
      </c>
      <c r="J275" s="117">
        <v>0</v>
      </c>
      <c r="K275" s="117">
        <v>0</v>
      </c>
      <c r="L275" s="117">
        <v>0</v>
      </c>
      <c r="M275" s="117">
        <v>0</v>
      </c>
      <c r="N275" s="117">
        <v>0</v>
      </c>
      <c r="O275" s="117">
        <v>0</v>
      </c>
      <c r="P275" s="117">
        <v>0</v>
      </c>
      <c r="Q275" s="117">
        <v>0</v>
      </c>
      <c r="R275" s="117">
        <v>0</v>
      </c>
      <c r="S275" s="117">
        <v>0</v>
      </c>
      <c r="T275" s="117">
        <v>0</v>
      </c>
      <c r="U275" s="117">
        <v>0</v>
      </c>
      <c r="V275" s="117">
        <v>0</v>
      </c>
      <c r="W275" s="117">
        <v>0</v>
      </c>
      <c r="X275" s="117">
        <v>0</v>
      </c>
      <c r="Y275" s="117">
        <v>0</v>
      </c>
      <c r="Z275" s="117">
        <v>0</v>
      </c>
      <c r="AA275" s="117">
        <v>0</v>
      </c>
      <c r="AB275" s="117">
        <v>0</v>
      </c>
      <c r="AC275" s="117">
        <v>0</v>
      </c>
      <c r="AD275" s="117">
        <v>0</v>
      </c>
      <c r="AE275" s="117">
        <v>0</v>
      </c>
      <c r="AF275" s="117">
        <v>0</v>
      </c>
      <c r="AG275" s="117">
        <v>0</v>
      </c>
      <c r="AH275" s="117">
        <v>0</v>
      </c>
      <c r="AI275" s="117">
        <v>0</v>
      </c>
      <c r="AJ275" s="117">
        <v>0</v>
      </c>
      <c r="AK275" s="117">
        <v>0</v>
      </c>
      <c r="AL275" s="117">
        <v>0</v>
      </c>
      <c r="AM275" s="117">
        <v>0</v>
      </c>
      <c r="AN275" s="117">
        <v>0</v>
      </c>
      <c r="AO275" s="117">
        <v>0</v>
      </c>
      <c r="AP275" s="117">
        <v>0</v>
      </c>
      <c r="AQ275" s="117">
        <v>0</v>
      </c>
      <c r="AR275" s="117">
        <v>0</v>
      </c>
      <c r="AS275" s="117">
        <v>0</v>
      </c>
      <c r="AT275" s="117">
        <v>0</v>
      </c>
      <c r="AU275" s="117">
        <v>0</v>
      </c>
      <c r="AV275" s="117">
        <v>0</v>
      </c>
      <c r="AW275" s="117">
        <v>0</v>
      </c>
      <c r="AX275" s="117">
        <v>0</v>
      </c>
      <c r="AY275" s="117">
        <v>0</v>
      </c>
      <c r="AZ275" s="117">
        <v>0</v>
      </c>
      <c r="BA275" s="117">
        <v>0</v>
      </c>
      <c r="BB275" s="117">
        <v>0</v>
      </c>
      <c r="BC275" s="117">
        <v>0</v>
      </c>
      <c r="BD275" s="117">
        <v>0</v>
      </c>
      <c r="BE275" s="117">
        <v>0</v>
      </c>
      <c r="BF275" s="117">
        <v>0</v>
      </c>
      <c r="BG275" s="117">
        <v>0</v>
      </c>
      <c r="BH275" s="117">
        <v>0</v>
      </c>
      <c r="BI275" s="117">
        <v>0</v>
      </c>
      <c r="BJ275" s="117">
        <v>0</v>
      </c>
      <c r="BK275" s="117">
        <v>0</v>
      </c>
      <c r="BL275" s="117">
        <v>0</v>
      </c>
      <c r="BM275" s="117">
        <v>0</v>
      </c>
      <c r="BN275" s="117">
        <v>0</v>
      </c>
      <c r="BO275" s="117">
        <v>0</v>
      </c>
      <c r="BP275" s="117">
        <v>0</v>
      </c>
      <c r="BQ275" s="117">
        <v>0</v>
      </c>
      <c r="BR275" s="117">
        <v>0</v>
      </c>
      <c r="BS275" s="117">
        <v>0</v>
      </c>
      <c r="BT275" s="117">
        <v>0</v>
      </c>
      <c r="BU275" s="117">
        <v>0</v>
      </c>
      <c r="BV275" s="117">
        <v>0</v>
      </c>
      <c r="BW275" s="117">
        <v>0</v>
      </c>
      <c r="BX275" s="117">
        <v>0</v>
      </c>
      <c r="BY275" s="117">
        <v>0</v>
      </c>
      <c r="BZ275" s="117">
        <v>0</v>
      </c>
      <c r="CA275" s="117">
        <v>0</v>
      </c>
      <c r="CB275" s="117">
        <v>0</v>
      </c>
      <c r="CC275" s="117">
        <v>0</v>
      </c>
      <c r="CD275" s="117">
        <v>0</v>
      </c>
      <c r="CE275" s="117">
        <v>0</v>
      </c>
      <c r="CF275" s="117">
        <v>0</v>
      </c>
      <c r="CG275" s="117">
        <v>0</v>
      </c>
      <c r="CH275" s="117">
        <v>0</v>
      </c>
      <c r="CI275" s="117">
        <v>0</v>
      </c>
      <c r="CJ275" s="117">
        <v>0</v>
      </c>
      <c r="CK275" s="117">
        <v>0</v>
      </c>
      <c r="CL275" s="117">
        <v>0</v>
      </c>
      <c r="CM275" s="117">
        <v>0</v>
      </c>
      <c r="CN275" s="117">
        <v>0</v>
      </c>
      <c r="CO275" s="117">
        <v>0</v>
      </c>
      <c r="CP275" s="117">
        <v>0</v>
      </c>
      <c r="CQ275" s="117">
        <v>0</v>
      </c>
      <c r="CR275" s="117">
        <v>0</v>
      </c>
      <c r="CS275" s="117">
        <v>0</v>
      </c>
      <c r="CT275" s="117">
        <v>0</v>
      </c>
      <c r="CU275" s="117">
        <v>0</v>
      </c>
      <c r="CV275" s="117">
        <v>0</v>
      </c>
      <c r="CW275" s="117">
        <v>0</v>
      </c>
      <c r="CX275" s="117">
        <v>0</v>
      </c>
      <c r="CY275" s="117">
        <v>0</v>
      </c>
      <c r="CZ275" s="117">
        <v>0</v>
      </c>
      <c r="DA275" s="117">
        <v>0</v>
      </c>
      <c r="DB275" s="117">
        <v>0</v>
      </c>
      <c r="DC275" s="117">
        <v>0</v>
      </c>
      <c r="DD275" s="117">
        <v>0</v>
      </c>
      <c r="DE275" s="117">
        <v>0</v>
      </c>
      <c r="DF275" s="117">
        <v>0</v>
      </c>
      <c r="DG275" s="117">
        <v>0</v>
      </c>
      <c r="DH275" s="117">
        <v>0</v>
      </c>
      <c r="DI275" s="117">
        <v>0</v>
      </c>
      <c r="DJ275" s="117">
        <v>0</v>
      </c>
      <c r="DK275" s="117">
        <v>0</v>
      </c>
      <c r="DL275" s="117">
        <v>0</v>
      </c>
      <c r="DM275" s="117">
        <v>0</v>
      </c>
      <c r="DN275" s="117">
        <v>0</v>
      </c>
      <c r="DO275" s="117">
        <v>0</v>
      </c>
      <c r="DP275" s="117">
        <v>0</v>
      </c>
      <c r="DQ275" s="117">
        <v>0</v>
      </c>
      <c r="DR275" s="117">
        <v>0</v>
      </c>
      <c r="DS275" s="117">
        <v>0</v>
      </c>
      <c r="DT275" s="117">
        <v>0</v>
      </c>
      <c r="DU275" s="117">
        <v>0</v>
      </c>
      <c r="DV275" s="117">
        <v>0</v>
      </c>
      <c r="DW275" s="117">
        <v>0</v>
      </c>
      <c r="DX275" s="117">
        <v>0</v>
      </c>
      <c r="DY275" s="117">
        <v>0</v>
      </c>
      <c r="DZ275" s="117">
        <v>0</v>
      </c>
      <c r="EA275" s="117">
        <v>0</v>
      </c>
      <c r="EB275" s="117">
        <v>0</v>
      </c>
    </row>
    <row r="276" spans="1:132" x14ac:dyDescent="0.35">
      <c r="A276" s="116" t="s">
        <v>196</v>
      </c>
      <c r="B276" s="128"/>
      <c r="C276" s="117">
        <v>0</v>
      </c>
      <c r="D276" s="117">
        <v>0</v>
      </c>
      <c r="E276" s="117">
        <v>0</v>
      </c>
      <c r="F276" s="117">
        <v>0</v>
      </c>
      <c r="G276" s="117">
        <v>0</v>
      </c>
      <c r="H276" s="117">
        <v>0</v>
      </c>
      <c r="I276" s="117">
        <v>0</v>
      </c>
      <c r="J276" s="117">
        <v>0</v>
      </c>
      <c r="K276" s="117">
        <v>0</v>
      </c>
      <c r="L276" s="117">
        <v>0</v>
      </c>
      <c r="M276" s="117">
        <v>0</v>
      </c>
      <c r="N276" s="117">
        <v>0</v>
      </c>
      <c r="O276" s="117">
        <v>0</v>
      </c>
      <c r="P276" s="117">
        <v>0</v>
      </c>
      <c r="Q276" s="117">
        <v>0</v>
      </c>
      <c r="R276" s="117">
        <v>0</v>
      </c>
      <c r="S276" s="117">
        <v>0</v>
      </c>
      <c r="T276" s="117">
        <v>0</v>
      </c>
      <c r="U276" s="117">
        <v>0</v>
      </c>
      <c r="V276" s="117">
        <v>0</v>
      </c>
      <c r="W276" s="117">
        <v>0</v>
      </c>
      <c r="X276" s="117">
        <v>0</v>
      </c>
      <c r="Y276" s="117">
        <v>0</v>
      </c>
      <c r="Z276" s="117">
        <v>0</v>
      </c>
      <c r="AA276" s="117">
        <v>0</v>
      </c>
      <c r="AB276" s="117">
        <v>0</v>
      </c>
      <c r="AC276" s="117">
        <v>0</v>
      </c>
      <c r="AD276" s="117">
        <v>0</v>
      </c>
      <c r="AE276" s="117">
        <v>0</v>
      </c>
      <c r="AF276" s="117">
        <v>0</v>
      </c>
      <c r="AG276" s="117">
        <v>0</v>
      </c>
      <c r="AH276" s="117">
        <v>0</v>
      </c>
      <c r="AI276" s="117">
        <v>0</v>
      </c>
      <c r="AJ276" s="117">
        <v>0</v>
      </c>
      <c r="AK276" s="117">
        <v>0</v>
      </c>
      <c r="AL276" s="117">
        <v>0</v>
      </c>
      <c r="AM276" s="117">
        <v>0</v>
      </c>
      <c r="AN276" s="117">
        <v>0</v>
      </c>
      <c r="AO276" s="117">
        <v>0</v>
      </c>
      <c r="AP276" s="117">
        <v>0</v>
      </c>
      <c r="AQ276" s="117">
        <v>0</v>
      </c>
      <c r="AR276" s="117">
        <v>0</v>
      </c>
      <c r="AS276" s="117">
        <v>0</v>
      </c>
      <c r="AT276" s="117">
        <v>0</v>
      </c>
      <c r="AU276" s="117">
        <v>0</v>
      </c>
      <c r="AV276" s="117">
        <v>0</v>
      </c>
      <c r="AW276" s="117">
        <v>0</v>
      </c>
      <c r="AX276" s="117">
        <v>0</v>
      </c>
      <c r="AY276" s="117">
        <v>0</v>
      </c>
      <c r="AZ276" s="117">
        <v>0</v>
      </c>
      <c r="BA276" s="117">
        <v>0</v>
      </c>
      <c r="BB276" s="117">
        <v>0</v>
      </c>
      <c r="BC276" s="117">
        <v>0</v>
      </c>
      <c r="BD276" s="117">
        <v>0</v>
      </c>
      <c r="BE276" s="117">
        <v>0</v>
      </c>
      <c r="BF276" s="117">
        <v>0</v>
      </c>
      <c r="BG276" s="117">
        <v>0</v>
      </c>
      <c r="BH276" s="117">
        <v>0</v>
      </c>
      <c r="BI276" s="117">
        <v>0</v>
      </c>
      <c r="BJ276" s="117">
        <v>0</v>
      </c>
      <c r="BK276" s="117">
        <v>0</v>
      </c>
      <c r="BL276" s="117">
        <v>0</v>
      </c>
      <c r="BM276" s="117">
        <v>0</v>
      </c>
      <c r="BN276" s="117">
        <v>0</v>
      </c>
      <c r="BO276" s="117">
        <v>0</v>
      </c>
      <c r="BP276" s="117">
        <v>0</v>
      </c>
      <c r="BQ276" s="117">
        <v>0</v>
      </c>
      <c r="BR276" s="117">
        <v>0</v>
      </c>
      <c r="BS276" s="117">
        <v>0</v>
      </c>
      <c r="BT276" s="117">
        <v>0</v>
      </c>
      <c r="BU276" s="117">
        <v>0</v>
      </c>
      <c r="BV276" s="117">
        <v>0</v>
      </c>
      <c r="BW276" s="117">
        <v>0</v>
      </c>
      <c r="BX276" s="117">
        <v>0</v>
      </c>
      <c r="BY276" s="117">
        <v>0</v>
      </c>
      <c r="BZ276" s="117">
        <v>0</v>
      </c>
      <c r="CA276" s="117">
        <v>0</v>
      </c>
      <c r="CB276" s="117">
        <v>0</v>
      </c>
      <c r="CC276" s="117">
        <v>0</v>
      </c>
      <c r="CD276" s="117">
        <v>0</v>
      </c>
      <c r="CE276" s="117">
        <v>0</v>
      </c>
      <c r="CF276" s="117">
        <v>0</v>
      </c>
      <c r="CG276" s="117">
        <v>0</v>
      </c>
      <c r="CH276" s="117">
        <v>0</v>
      </c>
      <c r="CI276" s="117">
        <v>0</v>
      </c>
      <c r="CJ276" s="117">
        <v>0</v>
      </c>
      <c r="CK276" s="117">
        <v>0</v>
      </c>
      <c r="CL276" s="117">
        <v>0</v>
      </c>
      <c r="CM276" s="117">
        <v>0</v>
      </c>
      <c r="CN276" s="117">
        <v>0</v>
      </c>
      <c r="CO276" s="117">
        <v>0</v>
      </c>
      <c r="CP276" s="117">
        <v>0</v>
      </c>
      <c r="CQ276" s="117">
        <v>0</v>
      </c>
      <c r="CR276" s="117">
        <v>0</v>
      </c>
      <c r="CS276" s="117">
        <v>0</v>
      </c>
      <c r="CT276" s="117">
        <v>0</v>
      </c>
      <c r="CU276" s="117">
        <v>0</v>
      </c>
      <c r="CV276" s="117">
        <v>0</v>
      </c>
      <c r="CW276" s="117">
        <v>0</v>
      </c>
      <c r="CX276" s="117">
        <v>0</v>
      </c>
      <c r="CY276" s="117">
        <v>0</v>
      </c>
      <c r="CZ276" s="117">
        <v>0</v>
      </c>
      <c r="DA276" s="117">
        <v>0</v>
      </c>
      <c r="DB276" s="117">
        <v>0</v>
      </c>
      <c r="DC276" s="117">
        <v>0</v>
      </c>
      <c r="DD276" s="117">
        <v>0</v>
      </c>
      <c r="DE276" s="117">
        <v>0</v>
      </c>
      <c r="DF276" s="117">
        <v>0</v>
      </c>
      <c r="DG276" s="117">
        <v>0</v>
      </c>
      <c r="DH276" s="117">
        <v>0</v>
      </c>
      <c r="DI276" s="117">
        <v>0</v>
      </c>
      <c r="DJ276" s="117">
        <v>0</v>
      </c>
      <c r="DK276" s="117">
        <v>0</v>
      </c>
      <c r="DL276" s="117">
        <v>0</v>
      </c>
      <c r="DM276" s="117">
        <v>0</v>
      </c>
      <c r="DN276" s="117">
        <v>0</v>
      </c>
      <c r="DO276" s="117">
        <v>0</v>
      </c>
      <c r="DP276" s="117">
        <v>0</v>
      </c>
      <c r="DQ276" s="117">
        <v>0</v>
      </c>
      <c r="DR276" s="117">
        <v>0</v>
      </c>
      <c r="DS276" s="117">
        <v>0</v>
      </c>
      <c r="DT276" s="117">
        <v>0</v>
      </c>
      <c r="DU276" s="117">
        <v>0</v>
      </c>
      <c r="DV276" s="117">
        <v>0</v>
      </c>
      <c r="DW276" s="117">
        <v>0</v>
      </c>
      <c r="DX276" s="117">
        <v>0</v>
      </c>
      <c r="DY276" s="117">
        <v>0</v>
      </c>
      <c r="DZ276" s="117">
        <v>0</v>
      </c>
      <c r="EA276" s="117">
        <v>0</v>
      </c>
      <c r="EB276" s="117">
        <v>0</v>
      </c>
    </row>
    <row r="277" spans="1:132" x14ac:dyDescent="0.35">
      <c r="A277" s="116" t="s">
        <v>197</v>
      </c>
      <c r="B277" s="128"/>
      <c r="C277" s="117">
        <v>0</v>
      </c>
      <c r="D277" s="117">
        <v>0</v>
      </c>
      <c r="E277" s="117">
        <v>0</v>
      </c>
      <c r="F277" s="117">
        <v>0</v>
      </c>
      <c r="G277" s="117">
        <v>0</v>
      </c>
      <c r="H277" s="117">
        <v>0</v>
      </c>
      <c r="I277" s="117">
        <v>0</v>
      </c>
      <c r="J277" s="117">
        <v>0</v>
      </c>
      <c r="K277" s="117">
        <v>0</v>
      </c>
      <c r="L277" s="117">
        <v>0</v>
      </c>
      <c r="M277" s="117">
        <v>0</v>
      </c>
      <c r="N277" s="117">
        <v>0</v>
      </c>
      <c r="O277" s="117">
        <v>0</v>
      </c>
      <c r="P277" s="117">
        <v>0</v>
      </c>
      <c r="Q277" s="117">
        <v>0</v>
      </c>
      <c r="R277" s="117">
        <v>0</v>
      </c>
      <c r="S277" s="117">
        <v>0</v>
      </c>
      <c r="T277" s="117">
        <v>0</v>
      </c>
      <c r="U277" s="117">
        <v>0</v>
      </c>
      <c r="V277" s="117">
        <v>0</v>
      </c>
      <c r="W277" s="117">
        <v>0</v>
      </c>
      <c r="X277" s="117">
        <v>0</v>
      </c>
      <c r="Y277" s="117">
        <v>0</v>
      </c>
      <c r="Z277" s="117">
        <v>0</v>
      </c>
      <c r="AA277" s="117">
        <v>0</v>
      </c>
      <c r="AB277" s="117">
        <v>0</v>
      </c>
      <c r="AC277" s="117">
        <v>0</v>
      </c>
      <c r="AD277" s="117">
        <v>0</v>
      </c>
      <c r="AE277" s="117">
        <v>0</v>
      </c>
      <c r="AF277" s="117">
        <v>0</v>
      </c>
      <c r="AG277" s="117">
        <v>0</v>
      </c>
      <c r="AH277" s="117">
        <v>0</v>
      </c>
      <c r="AI277" s="117">
        <v>0</v>
      </c>
      <c r="AJ277" s="117">
        <v>0</v>
      </c>
      <c r="AK277" s="117">
        <v>0</v>
      </c>
      <c r="AL277" s="117">
        <v>0</v>
      </c>
      <c r="AM277" s="117">
        <v>0</v>
      </c>
      <c r="AN277" s="117">
        <v>0</v>
      </c>
      <c r="AO277" s="117">
        <v>0</v>
      </c>
      <c r="AP277" s="117">
        <v>0</v>
      </c>
      <c r="AQ277" s="117">
        <v>0</v>
      </c>
      <c r="AR277" s="117">
        <v>0</v>
      </c>
      <c r="AS277" s="117">
        <v>0</v>
      </c>
      <c r="AT277" s="117">
        <v>0</v>
      </c>
      <c r="AU277" s="117">
        <v>0</v>
      </c>
      <c r="AV277" s="117">
        <v>0</v>
      </c>
      <c r="AW277" s="117">
        <v>0</v>
      </c>
      <c r="AX277" s="117">
        <v>0</v>
      </c>
      <c r="AY277" s="117">
        <v>0</v>
      </c>
      <c r="AZ277" s="117">
        <v>0</v>
      </c>
      <c r="BA277" s="117">
        <v>0</v>
      </c>
      <c r="BB277" s="117">
        <v>0</v>
      </c>
      <c r="BC277" s="117">
        <v>0</v>
      </c>
      <c r="BD277" s="117">
        <v>0</v>
      </c>
      <c r="BE277" s="117">
        <v>0</v>
      </c>
      <c r="BF277" s="117">
        <v>0</v>
      </c>
      <c r="BG277" s="117">
        <v>0</v>
      </c>
      <c r="BH277" s="117">
        <v>0</v>
      </c>
      <c r="BI277" s="117">
        <v>0</v>
      </c>
      <c r="BJ277" s="117">
        <v>0</v>
      </c>
      <c r="BK277" s="117">
        <v>0</v>
      </c>
      <c r="BL277" s="117">
        <v>0</v>
      </c>
      <c r="BM277" s="117">
        <v>0</v>
      </c>
      <c r="BN277" s="117">
        <v>0</v>
      </c>
      <c r="BO277" s="117">
        <v>0</v>
      </c>
      <c r="BP277" s="117">
        <v>0</v>
      </c>
      <c r="BQ277" s="117">
        <v>0</v>
      </c>
      <c r="BR277" s="117">
        <v>0</v>
      </c>
      <c r="BS277" s="117">
        <v>0</v>
      </c>
      <c r="BT277" s="117">
        <v>0</v>
      </c>
      <c r="BU277" s="117">
        <v>0</v>
      </c>
      <c r="BV277" s="117">
        <v>0</v>
      </c>
      <c r="BW277" s="117">
        <v>0</v>
      </c>
      <c r="BX277" s="117">
        <v>0</v>
      </c>
      <c r="BY277" s="117">
        <v>0</v>
      </c>
      <c r="BZ277" s="117">
        <v>0</v>
      </c>
      <c r="CA277" s="117">
        <v>0</v>
      </c>
      <c r="CB277" s="117">
        <v>0</v>
      </c>
      <c r="CC277" s="117">
        <v>0</v>
      </c>
      <c r="CD277" s="117">
        <v>0</v>
      </c>
      <c r="CE277" s="117">
        <v>0</v>
      </c>
      <c r="CF277" s="117">
        <v>0</v>
      </c>
      <c r="CG277" s="117">
        <v>0</v>
      </c>
      <c r="CH277" s="117">
        <v>0</v>
      </c>
      <c r="CI277" s="117">
        <v>0</v>
      </c>
      <c r="CJ277" s="117">
        <v>0</v>
      </c>
      <c r="CK277" s="117">
        <v>0</v>
      </c>
      <c r="CL277" s="117">
        <v>0</v>
      </c>
      <c r="CM277" s="117">
        <v>0</v>
      </c>
      <c r="CN277" s="117">
        <v>0</v>
      </c>
      <c r="CO277" s="117">
        <v>0</v>
      </c>
      <c r="CP277" s="117">
        <v>0</v>
      </c>
      <c r="CQ277" s="117">
        <v>0</v>
      </c>
      <c r="CR277" s="117">
        <v>0</v>
      </c>
      <c r="CS277" s="117">
        <v>0</v>
      </c>
      <c r="CT277" s="117">
        <v>0</v>
      </c>
      <c r="CU277" s="117">
        <v>0</v>
      </c>
      <c r="CV277" s="117">
        <v>0</v>
      </c>
      <c r="CW277" s="117">
        <v>0</v>
      </c>
      <c r="CX277" s="117">
        <v>0</v>
      </c>
      <c r="CY277" s="117">
        <v>0</v>
      </c>
      <c r="CZ277" s="117">
        <v>0</v>
      </c>
      <c r="DA277" s="117">
        <v>0</v>
      </c>
      <c r="DB277" s="117">
        <v>0</v>
      </c>
      <c r="DC277" s="117">
        <v>0</v>
      </c>
      <c r="DD277" s="117">
        <v>0</v>
      </c>
      <c r="DE277" s="117">
        <v>0</v>
      </c>
      <c r="DF277" s="117">
        <v>0</v>
      </c>
      <c r="DG277" s="117">
        <v>0</v>
      </c>
      <c r="DH277" s="117">
        <v>0</v>
      </c>
      <c r="DI277" s="117">
        <v>0</v>
      </c>
      <c r="DJ277" s="117">
        <v>0</v>
      </c>
      <c r="DK277" s="117">
        <v>0</v>
      </c>
      <c r="DL277" s="117">
        <v>0</v>
      </c>
      <c r="DM277" s="117">
        <v>0</v>
      </c>
      <c r="DN277" s="117">
        <v>0</v>
      </c>
      <c r="DO277" s="117">
        <v>0</v>
      </c>
      <c r="DP277" s="117">
        <v>0</v>
      </c>
      <c r="DQ277" s="117">
        <v>0</v>
      </c>
      <c r="DR277" s="117">
        <v>0</v>
      </c>
      <c r="DS277" s="117">
        <v>0</v>
      </c>
      <c r="DT277" s="117">
        <v>0</v>
      </c>
      <c r="DU277" s="117">
        <v>0</v>
      </c>
      <c r="DV277" s="117">
        <v>0</v>
      </c>
      <c r="DW277" s="117">
        <v>0</v>
      </c>
      <c r="DX277" s="117">
        <v>0</v>
      </c>
      <c r="DY277" s="117">
        <v>0</v>
      </c>
      <c r="DZ277" s="117">
        <v>0</v>
      </c>
      <c r="EA277" s="117">
        <v>0</v>
      </c>
      <c r="EB277" s="117">
        <v>0</v>
      </c>
    </row>
    <row r="278" spans="1:132" x14ac:dyDescent="0.35">
      <c r="A278" s="116" t="s">
        <v>198</v>
      </c>
      <c r="B278" s="128"/>
      <c r="C278" s="117">
        <v>0</v>
      </c>
      <c r="D278" s="117">
        <v>0</v>
      </c>
      <c r="E278" s="117">
        <v>0</v>
      </c>
      <c r="F278" s="117">
        <v>0</v>
      </c>
      <c r="G278" s="117">
        <v>0</v>
      </c>
      <c r="H278" s="117">
        <v>0</v>
      </c>
      <c r="I278" s="117">
        <v>0</v>
      </c>
      <c r="J278" s="117">
        <v>0</v>
      </c>
      <c r="K278" s="117">
        <v>0</v>
      </c>
      <c r="L278" s="117">
        <v>0</v>
      </c>
      <c r="M278" s="117">
        <v>0</v>
      </c>
      <c r="N278" s="117">
        <v>0</v>
      </c>
      <c r="O278" s="117">
        <v>0</v>
      </c>
      <c r="P278" s="117">
        <v>0</v>
      </c>
      <c r="Q278" s="117">
        <v>0</v>
      </c>
      <c r="R278" s="117">
        <v>0</v>
      </c>
      <c r="S278" s="117">
        <v>0</v>
      </c>
      <c r="T278" s="117">
        <v>0</v>
      </c>
      <c r="U278" s="117">
        <v>0</v>
      </c>
      <c r="V278" s="117">
        <v>0</v>
      </c>
      <c r="W278" s="117">
        <v>0</v>
      </c>
      <c r="X278" s="117">
        <v>0</v>
      </c>
      <c r="Y278" s="117">
        <v>0</v>
      </c>
      <c r="Z278" s="117">
        <v>0</v>
      </c>
      <c r="AA278" s="117">
        <v>0</v>
      </c>
      <c r="AB278" s="117">
        <v>0</v>
      </c>
      <c r="AC278" s="117">
        <v>0</v>
      </c>
      <c r="AD278" s="117">
        <v>0</v>
      </c>
      <c r="AE278" s="117">
        <v>0</v>
      </c>
      <c r="AF278" s="117">
        <v>0</v>
      </c>
      <c r="AG278" s="117">
        <v>0</v>
      </c>
      <c r="AH278" s="117">
        <v>0</v>
      </c>
      <c r="AI278" s="117">
        <v>0</v>
      </c>
      <c r="AJ278" s="117">
        <v>0</v>
      </c>
      <c r="AK278" s="117">
        <v>0</v>
      </c>
      <c r="AL278" s="117">
        <v>0</v>
      </c>
      <c r="AM278" s="117">
        <v>0</v>
      </c>
      <c r="AN278" s="117">
        <v>0</v>
      </c>
      <c r="AO278" s="117">
        <v>0</v>
      </c>
      <c r="AP278" s="117">
        <v>0</v>
      </c>
      <c r="AQ278" s="117">
        <v>0</v>
      </c>
      <c r="AR278" s="117">
        <v>0</v>
      </c>
      <c r="AS278" s="117">
        <v>0</v>
      </c>
      <c r="AT278" s="117">
        <v>0</v>
      </c>
      <c r="AU278" s="117">
        <v>0</v>
      </c>
      <c r="AV278" s="117">
        <v>0</v>
      </c>
      <c r="AW278" s="117">
        <v>0</v>
      </c>
      <c r="AX278" s="117">
        <v>0</v>
      </c>
      <c r="AY278" s="117">
        <v>0</v>
      </c>
      <c r="AZ278" s="117">
        <v>0</v>
      </c>
      <c r="BA278" s="117">
        <v>0</v>
      </c>
      <c r="BB278" s="117">
        <v>0</v>
      </c>
      <c r="BC278" s="117">
        <v>0</v>
      </c>
      <c r="BD278" s="117">
        <v>0</v>
      </c>
      <c r="BE278" s="117">
        <v>0</v>
      </c>
      <c r="BF278" s="117">
        <v>0</v>
      </c>
      <c r="BG278" s="117">
        <v>0</v>
      </c>
      <c r="BH278" s="117">
        <v>0</v>
      </c>
      <c r="BI278" s="117">
        <v>0</v>
      </c>
      <c r="BJ278" s="117">
        <v>0</v>
      </c>
      <c r="BK278" s="117">
        <v>0</v>
      </c>
      <c r="BL278" s="117">
        <v>0</v>
      </c>
      <c r="BM278" s="117">
        <v>0</v>
      </c>
      <c r="BN278" s="117">
        <v>0</v>
      </c>
      <c r="BO278" s="117">
        <v>0</v>
      </c>
      <c r="BP278" s="117">
        <v>0</v>
      </c>
      <c r="BQ278" s="117">
        <v>0</v>
      </c>
      <c r="BR278" s="117">
        <v>0</v>
      </c>
      <c r="BS278" s="117">
        <v>0</v>
      </c>
      <c r="BT278" s="117">
        <v>0</v>
      </c>
      <c r="BU278" s="117">
        <v>0</v>
      </c>
      <c r="BV278" s="117">
        <v>0</v>
      </c>
      <c r="BW278" s="117">
        <v>0</v>
      </c>
      <c r="BX278" s="117">
        <v>0</v>
      </c>
      <c r="BY278" s="117">
        <v>0</v>
      </c>
      <c r="BZ278" s="117">
        <v>0</v>
      </c>
      <c r="CA278" s="117">
        <v>0</v>
      </c>
      <c r="CB278" s="117">
        <v>0</v>
      </c>
      <c r="CC278" s="117">
        <v>0</v>
      </c>
      <c r="CD278" s="117">
        <v>0</v>
      </c>
      <c r="CE278" s="117">
        <v>0</v>
      </c>
      <c r="CF278" s="117">
        <v>0</v>
      </c>
      <c r="CG278" s="117">
        <v>0</v>
      </c>
      <c r="CH278" s="117">
        <v>0</v>
      </c>
      <c r="CI278" s="117">
        <v>0</v>
      </c>
      <c r="CJ278" s="117">
        <v>0</v>
      </c>
      <c r="CK278" s="117">
        <v>0</v>
      </c>
      <c r="CL278" s="117">
        <v>0</v>
      </c>
      <c r="CM278" s="117">
        <v>0</v>
      </c>
      <c r="CN278" s="117">
        <v>0</v>
      </c>
      <c r="CO278" s="117">
        <v>0</v>
      </c>
      <c r="CP278" s="117">
        <v>0</v>
      </c>
      <c r="CQ278" s="117">
        <v>0</v>
      </c>
      <c r="CR278" s="117">
        <v>0</v>
      </c>
      <c r="CS278" s="117">
        <v>0</v>
      </c>
      <c r="CT278" s="117">
        <v>0</v>
      </c>
      <c r="CU278" s="117">
        <v>0</v>
      </c>
      <c r="CV278" s="117">
        <v>0</v>
      </c>
      <c r="CW278" s="117">
        <v>0</v>
      </c>
      <c r="CX278" s="117">
        <v>0</v>
      </c>
      <c r="CY278" s="117">
        <v>0</v>
      </c>
      <c r="CZ278" s="117">
        <v>0</v>
      </c>
      <c r="DA278" s="117">
        <v>0</v>
      </c>
      <c r="DB278" s="117">
        <v>0</v>
      </c>
      <c r="DC278" s="117">
        <v>0</v>
      </c>
      <c r="DD278" s="117">
        <v>0</v>
      </c>
      <c r="DE278" s="117">
        <v>0</v>
      </c>
      <c r="DF278" s="117">
        <v>0</v>
      </c>
      <c r="DG278" s="117">
        <v>0</v>
      </c>
      <c r="DH278" s="117">
        <v>0</v>
      </c>
      <c r="DI278" s="117">
        <v>0</v>
      </c>
      <c r="DJ278" s="117">
        <v>0</v>
      </c>
      <c r="DK278" s="117">
        <v>0</v>
      </c>
      <c r="DL278" s="117">
        <v>0</v>
      </c>
      <c r="DM278" s="117">
        <v>0</v>
      </c>
      <c r="DN278" s="117">
        <v>0</v>
      </c>
      <c r="DO278" s="117">
        <v>0</v>
      </c>
      <c r="DP278" s="117">
        <v>0</v>
      </c>
      <c r="DQ278" s="117">
        <v>0</v>
      </c>
      <c r="DR278" s="117">
        <v>0</v>
      </c>
      <c r="DS278" s="117">
        <v>0</v>
      </c>
      <c r="DT278" s="117">
        <v>0</v>
      </c>
      <c r="DU278" s="117">
        <v>0</v>
      </c>
      <c r="DV278" s="117">
        <v>0</v>
      </c>
      <c r="DW278" s="117">
        <v>0</v>
      </c>
      <c r="DX278" s="117">
        <v>0</v>
      </c>
      <c r="DY278" s="117">
        <v>0</v>
      </c>
      <c r="DZ278" s="117">
        <v>0</v>
      </c>
      <c r="EA278" s="117">
        <v>0</v>
      </c>
      <c r="EB278" s="117">
        <v>0</v>
      </c>
    </row>
    <row r="279" spans="1:132" x14ac:dyDescent="0.35">
      <c r="A279" s="116" t="s">
        <v>199</v>
      </c>
      <c r="B279" s="128"/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17">
        <v>0</v>
      </c>
      <c r="Q279" s="117">
        <v>0</v>
      </c>
      <c r="R279" s="117">
        <v>0</v>
      </c>
      <c r="S279" s="117">
        <v>0</v>
      </c>
      <c r="T279" s="117">
        <v>0</v>
      </c>
      <c r="U279" s="117">
        <v>0</v>
      </c>
      <c r="V279" s="117">
        <v>0</v>
      </c>
      <c r="W279" s="117">
        <v>0</v>
      </c>
      <c r="X279" s="117">
        <v>0</v>
      </c>
      <c r="Y279" s="117">
        <v>0</v>
      </c>
      <c r="Z279" s="117">
        <v>0</v>
      </c>
      <c r="AA279" s="117">
        <v>0</v>
      </c>
      <c r="AB279" s="117">
        <v>0</v>
      </c>
      <c r="AC279" s="117">
        <v>0</v>
      </c>
      <c r="AD279" s="117">
        <v>0</v>
      </c>
      <c r="AE279" s="117">
        <v>0</v>
      </c>
      <c r="AF279" s="117">
        <v>0</v>
      </c>
      <c r="AG279" s="117">
        <v>0</v>
      </c>
      <c r="AH279" s="117">
        <v>0</v>
      </c>
      <c r="AI279" s="117">
        <v>0</v>
      </c>
      <c r="AJ279" s="117">
        <v>0</v>
      </c>
      <c r="AK279" s="117">
        <v>0</v>
      </c>
      <c r="AL279" s="117">
        <v>0</v>
      </c>
      <c r="AM279" s="117">
        <v>0</v>
      </c>
      <c r="AN279" s="117">
        <v>0</v>
      </c>
      <c r="AO279" s="117">
        <v>0</v>
      </c>
      <c r="AP279" s="117">
        <v>0</v>
      </c>
      <c r="AQ279" s="117">
        <v>0</v>
      </c>
      <c r="AR279" s="117">
        <v>0</v>
      </c>
      <c r="AS279" s="117">
        <v>0</v>
      </c>
      <c r="AT279" s="117">
        <v>0</v>
      </c>
      <c r="AU279" s="117">
        <v>0</v>
      </c>
      <c r="AV279" s="117">
        <v>0</v>
      </c>
      <c r="AW279" s="117">
        <v>0</v>
      </c>
      <c r="AX279" s="117">
        <v>0</v>
      </c>
      <c r="AY279" s="117">
        <v>0</v>
      </c>
      <c r="AZ279" s="117">
        <v>0</v>
      </c>
      <c r="BA279" s="117">
        <v>0</v>
      </c>
      <c r="BB279" s="117">
        <v>0</v>
      </c>
      <c r="BC279" s="117">
        <v>0</v>
      </c>
      <c r="BD279" s="117">
        <v>0</v>
      </c>
      <c r="BE279" s="117">
        <v>0</v>
      </c>
      <c r="BF279" s="117">
        <v>0</v>
      </c>
      <c r="BG279" s="117">
        <v>0</v>
      </c>
      <c r="BH279" s="117">
        <v>0</v>
      </c>
      <c r="BI279" s="117">
        <v>0</v>
      </c>
      <c r="BJ279" s="117">
        <v>0</v>
      </c>
      <c r="BK279" s="117">
        <v>0</v>
      </c>
      <c r="BL279" s="117">
        <v>0</v>
      </c>
      <c r="BM279" s="117">
        <v>0</v>
      </c>
      <c r="BN279" s="117">
        <v>0</v>
      </c>
      <c r="BO279" s="117">
        <v>0</v>
      </c>
      <c r="BP279" s="117">
        <v>0</v>
      </c>
      <c r="BQ279" s="117">
        <v>0</v>
      </c>
      <c r="BR279" s="117">
        <v>0</v>
      </c>
      <c r="BS279" s="117">
        <v>0</v>
      </c>
      <c r="BT279" s="117">
        <v>0</v>
      </c>
      <c r="BU279" s="117">
        <v>0</v>
      </c>
      <c r="BV279" s="117">
        <v>0</v>
      </c>
      <c r="BW279" s="117">
        <v>0</v>
      </c>
      <c r="BX279" s="117">
        <v>0</v>
      </c>
      <c r="BY279" s="117">
        <v>0</v>
      </c>
      <c r="BZ279" s="117">
        <v>0</v>
      </c>
      <c r="CA279" s="117">
        <v>0</v>
      </c>
      <c r="CB279" s="117">
        <v>0</v>
      </c>
      <c r="CC279" s="117">
        <v>0</v>
      </c>
      <c r="CD279" s="117">
        <v>0</v>
      </c>
      <c r="CE279" s="117">
        <v>0</v>
      </c>
      <c r="CF279" s="117">
        <v>0</v>
      </c>
      <c r="CG279" s="117">
        <v>0</v>
      </c>
      <c r="CH279" s="117">
        <v>0</v>
      </c>
      <c r="CI279" s="117">
        <v>0</v>
      </c>
      <c r="CJ279" s="117">
        <v>0</v>
      </c>
      <c r="CK279" s="117">
        <v>0</v>
      </c>
      <c r="CL279" s="117">
        <v>0</v>
      </c>
      <c r="CM279" s="117">
        <v>0</v>
      </c>
      <c r="CN279" s="117">
        <v>0</v>
      </c>
      <c r="CO279" s="117">
        <v>0</v>
      </c>
      <c r="CP279" s="117">
        <v>0</v>
      </c>
      <c r="CQ279" s="117">
        <v>0</v>
      </c>
      <c r="CR279" s="117">
        <v>0</v>
      </c>
      <c r="CS279" s="117">
        <v>0</v>
      </c>
      <c r="CT279" s="117">
        <v>0</v>
      </c>
      <c r="CU279" s="117">
        <v>0</v>
      </c>
      <c r="CV279" s="117">
        <v>0</v>
      </c>
      <c r="CW279" s="117">
        <v>0</v>
      </c>
      <c r="CX279" s="117">
        <v>0</v>
      </c>
      <c r="CY279" s="117">
        <v>0</v>
      </c>
      <c r="CZ279" s="117">
        <v>0</v>
      </c>
      <c r="DA279" s="117">
        <v>0</v>
      </c>
      <c r="DB279" s="117">
        <v>0</v>
      </c>
      <c r="DC279" s="117">
        <v>0</v>
      </c>
      <c r="DD279" s="117">
        <v>0</v>
      </c>
      <c r="DE279" s="117">
        <v>0</v>
      </c>
      <c r="DF279" s="117">
        <v>0</v>
      </c>
      <c r="DG279" s="117">
        <v>0</v>
      </c>
      <c r="DH279" s="117">
        <v>0</v>
      </c>
      <c r="DI279" s="117">
        <v>0</v>
      </c>
      <c r="DJ279" s="117">
        <v>0</v>
      </c>
      <c r="DK279" s="117">
        <v>0</v>
      </c>
      <c r="DL279" s="117">
        <v>0</v>
      </c>
      <c r="DM279" s="117">
        <v>0</v>
      </c>
      <c r="DN279" s="117">
        <v>0</v>
      </c>
      <c r="DO279" s="117">
        <v>0</v>
      </c>
      <c r="DP279" s="117">
        <v>0</v>
      </c>
      <c r="DQ279" s="117">
        <v>0</v>
      </c>
      <c r="DR279" s="117">
        <v>0</v>
      </c>
      <c r="DS279" s="117">
        <v>0</v>
      </c>
      <c r="DT279" s="117">
        <v>0</v>
      </c>
      <c r="DU279" s="117">
        <v>0</v>
      </c>
      <c r="DV279" s="117">
        <v>0</v>
      </c>
      <c r="DW279" s="117">
        <v>0</v>
      </c>
      <c r="DX279" s="117">
        <v>0</v>
      </c>
      <c r="DY279" s="117">
        <v>0</v>
      </c>
      <c r="DZ279" s="117">
        <v>0</v>
      </c>
      <c r="EA279" s="117">
        <v>0</v>
      </c>
      <c r="EB279" s="117">
        <v>0</v>
      </c>
    </row>
    <row r="280" spans="1:132" x14ac:dyDescent="0.35">
      <c r="A280" s="118"/>
      <c r="B280" s="109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  <c r="CH280" s="105"/>
      <c r="CI280" s="105"/>
      <c r="CJ280" s="105"/>
      <c r="CK280" s="105"/>
      <c r="CL280" s="105"/>
      <c r="CM280" s="105"/>
      <c r="CN280" s="105"/>
      <c r="CO280" s="105"/>
      <c r="CP280" s="105"/>
      <c r="CQ280" s="105"/>
      <c r="CR280" s="105"/>
      <c r="CS280" s="105"/>
      <c r="CT280" s="105"/>
      <c r="CU280" s="105"/>
      <c r="CV280" s="105"/>
      <c r="CW280" s="105"/>
      <c r="CX280" s="105"/>
      <c r="CY280" s="105"/>
      <c r="CZ280" s="105"/>
      <c r="DA280" s="105"/>
      <c r="DB280" s="105"/>
      <c r="DC280" s="105"/>
      <c r="DD280" s="105"/>
      <c r="DE280" s="105"/>
      <c r="DF280" s="105"/>
      <c r="DG280" s="105"/>
      <c r="DH280" s="105"/>
      <c r="DI280" s="105"/>
      <c r="DJ280" s="105"/>
      <c r="DK280" s="105"/>
      <c r="DL280" s="105"/>
      <c r="DM280" s="105"/>
      <c r="DN280" s="105"/>
      <c r="DO280" s="105"/>
      <c r="DP280" s="105"/>
      <c r="DQ280" s="105"/>
      <c r="DR280" s="105"/>
      <c r="DS280" s="105"/>
      <c r="DT280" s="105"/>
      <c r="DU280" s="105"/>
      <c r="DV280" s="105"/>
      <c r="DW280" s="105"/>
      <c r="DX280" s="105"/>
      <c r="DY280" s="105"/>
      <c r="DZ280" s="105"/>
      <c r="EA280" s="105"/>
      <c r="EB280" s="105"/>
    </row>
    <row r="281" spans="1:132" x14ac:dyDescent="0.35">
      <c r="A281" s="119" t="s">
        <v>203</v>
      </c>
      <c r="B281" s="120" t="s">
        <v>200</v>
      </c>
      <c r="C281" s="121">
        <f t="shared" ref="C281:AI281" si="6">SUM(C195:C279)</f>
        <v>55680.521252293183</v>
      </c>
      <c r="D281" s="121">
        <f t="shared" si="6"/>
        <v>55374.456897019481</v>
      </c>
      <c r="E281" s="121">
        <f t="shared" si="6"/>
        <v>55037.786106218395</v>
      </c>
      <c r="F281" s="121">
        <f t="shared" si="6"/>
        <v>54976.573235163662</v>
      </c>
      <c r="G281" s="121">
        <f t="shared" si="6"/>
        <v>54150.199475924645</v>
      </c>
      <c r="H281" s="121">
        <f t="shared" si="6"/>
        <v>53323.825716685642</v>
      </c>
      <c r="I281" s="121">
        <f t="shared" si="6"/>
        <v>52650.484135083476</v>
      </c>
      <c r="J281" s="121">
        <f t="shared" si="6"/>
        <v>52007.748989008702</v>
      </c>
      <c r="K281" s="121">
        <f t="shared" si="6"/>
        <v>51058.949487660197</v>
      </c>
      <c r="L281" s="121">
        <f t="shared" si="6"/>
        <v>50569.246519222266</v>
      </c>
      <c r="M281" s="121">
        <f t="shared" si="6"/>
        <v>50722.278696859124</v>
      </c>
      <c r="N281" s="121">
        <f t="shared" si="6"/>
        <v>50018.330679729581</v>
      </c>
      <c r="O281" s="121">
        <f t="shared" si="6"/>
        <v>49589.840582346413</v>
      </c>
      <c r="P281" s="121">
        <f t="shared" si="6"/>
        <v>49008.318307326343</v>
      </c>
      <c r="Q281" s="121">
        <f t="shared" si="6"/>
        <v>48273.763854669465</v>
      </c>
      <c r="R281" s="121">
        <f t="shared" si="6"/>
        <v>48028.912370450504</v>
      </c>
      <c r="S281" s="121">
        <f t="shared" si="6"/>
        <v>47875.880192813624</v>
      </c>
      <c r="T281" s="121">
        <f t="shared" si="6"/>
        <v>47753.45445070415</v>
      </c>
      <c r="U281" s="121">
        <f t="shared" si="6"/>
        <v>47508.602966485189</v>
      </c>
      <c r="V281" s="121">
        <f t="shared" si="6"/>
        <v>47171.932175684102</v>
      </c>
      <c r="W281" s="121">
        <f t="shared" si="6"/>
        <v>47355.57078884833</v>
      </c>
      <c r="X281" s="121">
        <f t="shared" si="6"/>
        <v>47355.57078884833</v>
      </c>
      <c r="Y281" s="121">
        <f t="shared" si="6"/>
        <v>47110.719304629369</v>
      </c>
      <c r="Z281" s="121">
        <f t="shared" si="6"/>
        <v>47386.177224375708</v>
      </c>
      <c r="AA281" s="121">
        <f t="shared" si="6"/>
        <v>47906.486628341016</v>
      </c>
      <c r="AB281" s="121">
        <f t="shared" si="6"/>
        <v>47814.667321758898</v>
      </c>
      <c r="AC281" s="121">
        <f t="shared" si="6"/>
        <v>47967.699499395749</v>
      </c>
      <c r="AD281" s="121">
        <f t="shared" si="6"/>
        <v>48243.15741914208</v>
      </c>
      <c r="AE281" s="121">
        <f t="shared" si="6"/>
        <v>48457.402467833701</v>
      </c>
      <c r="AF281" s="121">
        <f t="shared" si="6"/>
        <v>48457.402467833701</v>
      </c>
      <c r="AG281" s="121">
        <f t="shared" si="6"/>
        <v>48457.402467833701</v>
      </c>
      <c r="AH281" s="121">
        <f t="shared" si="6"/>
        <v>48579.828209943174</v>
      </c>
      <c r="AI281" s="121">
        <f t="shared" si="6"/>
        <v>48671.647516525292</v>
      </c>
      <c r="AJ281" s="121">
        <f t="shared" ref="AJ281:CU281" si="7">SUM(AJ195:AJ279)</f>
        <v>63278.741423482381</v>
      </c>
      <c r="AK281" s="121">
        <f t="shared" si="7"/>
        <v>63635.969859491146</v>
      </c>
      <c r="AL281" s="121">
        <f t="shared" si="7"/>
        <v>64231.350586172412</v>
      </c>
      <c r="AM281" s="121">
        <f t="shared" si="7"/>
        <v>64747.347215962844</v>
      </c>
      <c r="AN281" s="121">
        <f t="shared" si="7"/>
        <v>65263.343845753268</v>
      </c>
      <c r="AO281" s="121">
        <f t="shared" si="7"/>
        <v>65739.648427098276</v>
      </c>
      <c r="AP281" s="121">
        <f t="shared" si="7"/>
        <v>66096.876863107012</v>
      </c>
      <c r="AQ281" s="121">
        <f t="shared" si="7"/>
        <v>66533.489396006597</v>
      </c>
      <c r="AR281" s="121">
        <f t="shared" si="7"/>
        <v>67486.098558696627</v>
      </c>
      <c r="AS281" s="121">
        <f t="shared" si="7"/>
        <v>68041.787236932476</v>
      </c>
      <c r="AT281" s="121">
        <f t="shared" si="7"/>
        <v>68637.167963613727</v>
      </c>
      <c r="AU281" s="121">
        <f t="shared" si="7"/>
        <v>69391.316884076659</v>
      </c>
      <c r="AV281" s="121">
        <f t="shared" si="7"/>
        <v>70701.154482775426</v>
      </c>
      <c r="AW281" s="121">
        <f t="shared" si="7"/>
        <v>71653.763645465471</v>
      </c>
      <c r="AX281" s="121">
        <f t="shared" si="7"/>
        <v>73598.67401929092</v>
      </c>
      <c r="AY281" s="121">
        <f t="shared" si="7"/>
        <v>75583.276441561786</v>
      </c>
      <c r="AZ281" s="121">
        <f t="shared" si="7"/>
        <v>76615.269701142635</v>
      </c>
      <c r="BA281" s="121">
        <f t="shared" si="7"/>
        <v>77012.190185596817</v>
      </c>
      <c r="BB281" s="121">
        <f t="shared" si="7"/>
        <v>77290.034524714734</v>
      </c>
      <c r="BC281" s="121">
        <f t="shared" si="7"/>
        <v>76893.114040260552</v>
      </c>
      <c r="BD281" s="121">
        <f t="shared" si="7"/>
        <v>76615.269701142635</v>
      </c>
      <c r="BE281" s="121">
        <f t="shared" si="7"/>
        <v>76456.501507360983</v>
      </c>
      <c r="BF281" s="121">
        <f t="shared" si="7"/>
        <v>76932.806088705969</v>
      </c>
      <c r="BG281" s="121">
        <f t="shared" si="7"/>
        <v>77131.266330933096</v>
      </c>
      <c r="BH281" s="121">
        <f t="shared" si="7"/>
        <v>76813.729943369719</v>
      </c>
      <c r="BI281" s="121">
        <f t="shared" si="7"/>
        <v>77290.034524714734</v>
      </c>
      <c r="BJ281" s="121">
        <f t="shared" si="7"/>
        <v>77290.034524714734</v>
      </c>
      <c r="BK281" s="121">
        <f t="shared" si="7"/>
        <v>76615.269701142635</v>
      </c>
      <c r="BL281" s="121">
        <f t="shared" si="7"/>
        <v>75900.81282912512</v>
      </c>
      <c r="BM281" s="121">
        <f t="shared" si="7"/>
        <v>75345.124150889271</v>
      </c>
      <c r="BN281" s="121">
        <f t="shared" si="7"/>
        <v>74590.975230426353</v>
      </c>
      <c r="BO281" s="121">
        <f t="shared" si="7"/>
        <v>74233.746794417588</v>
      </c>
      <c r="BP281" s="121">
        <f t="shared" si="7"/>
        <v>73717.750164627156</v>
      </c>
      <c r="BQ281" s="121">
        <f t="shared" si="7"/>
        <v>72725.448953491752</v>
      </c>
      <c r="BR281" s="121">
        <f t="shared" si="7"/>
        <v>72328.528469037585</v>
      </c>
      <c r="BS281" s="121">
        <f t="shared" si="7"/>
        <v>71772.839790801721</v>
      </c>
      <c r="BT281" s="121">
        <f t="shared" si="7"/>
        <v>71018.690870338789</v>
      </c>
      <c r="BU281" s="121">
        <f t="shared" si="7"/>
        <v>70502.694240548371</v>
      </c>
      <c r="BV281" s="121">
        <f t="shared" si="7"/>
        <v>70185.157852985023</v>
      </c>
      <c r="BW281" s="121">
        <f t="shared" si="7"/>
        <v>70066.081707648758</v>
      </c>
      <c r="BX281" s="121">
        <f t="shared" si="7"/>
        <v>70264.541949875857</v>
      </c>
      <c r="BY281" s="121">
        <f t="shared" si="7"/>
        <v>70899.614725002524</v>
      </c>
      <c r="BZ281" s="121">
        <f t="shared" si="7"/>
        <v>71574.379548574638</v>
      </c>
      <c r="CA281" s="121">
        <f t="shared" si="7"/>
        <v>71733.147742356305</v>
      </c>
      <c r="CB281" s="121">
        <f t="shared" si="7"/>
        <v>71852.223887692555</v>
      </c>
      <c r="CC281" s="121">
        <f t="shared" si="7"/>
        <v>72368.220517482987</v>
      </c>
      <c r="CD281" s="121">
        <f t="shared" si="7"/>
        <v>72566.680759710071</v>
      </c>
      <c r="CE281" s="121">
        <f t="shared" si="7"/>
        <v>72566.680759710071</v>
      </c>
      <c r="CF281" s="121">
        <f t="shared" si="7"/>
        <v>73042.985341055071</v>
      </c>
      <c r="CG281" s="121">
        <f t="shared" si="7"/>
        <v>73400.213777063851</v>
      </c>
      <c r="CH281" s="121">
        <f t="shared" si="7"/>
        <v>73757.442213072572</v>
      </c>
      <c r="CI281" s="121">
        <f t="shared" si="7"/>
        <v>74154.362697526754</v>
      </c>
      <c r="CJ281" s="121">
        <f t="shared" si="7"/>
        <v>54721.198672399885</v>
      </c>
      <c r="CK281" s="121">
        <f t="shared" si="7"/>
        <v>55070.252270898091</v>
      </c>
      <c r="CL281" s="121">
        <f t="shared" si="7"/>
        <v>55215.691270272349</v>
      </c>
      <c r="CM281" s="121">
        <f t="shared" si="7"/>
        <v>55419.305869396325</v>
      </c>
      <c r="CN281" s="121">
        <f t="shared" si="7"/>
        <v>55448.393669271165</v>
      </c>
      <c r="CO281" s="121">
        <f t="shared" si="7"/>
        <v>55622.920468520264</v>
      </c>
      <c r="CP281" s="121">
        <f t="shared" si="7"/>
        <v>55797.447267769378</v>
      </c>
      <c r="CQ281" s="121">
        <f t="shared" si="7"/>
        <v>56146.500866267583</v>
      </c>
      <c r="CR281" s="121">
        <f t="shared" si="7"/>
        <v>56582.817864390352</v>
      </c>
      <c r="CS281" s="121">
        <f t="shared" si="7"/>
        <v>56844.608063264001</v>
      </c>
      <c r="CT281" s="121">
        <f t="shared" si="7"/>
        <v>56960.959262763412</v>
      </c>
      <c r="CU281" s="121">
        <f t="shared" si="7"/>
        <v>57222.74946163706</v>
      </c>
      <c r="CV281" s="121">
        <f t="shared" ref="CV281:DZ281" si="8">SUM(CV195:CV279)</f>
        <v>57600.890860010128</v>
      </c>
      <c r="CW281" s="121">
        <f t="shared" si="8"/>
        <v>58124.471257757439</v>
      </c>
      <c r="CX281" s="121">
        <f t="shared" si="8"/>
        <v>58764.402855004162</v>
      </c>
      <c r="CY281" s="121">
        <f t="shared" si="8"/>
        <v>59462.510052000587</v>
      </c>
      <c r="CZ281" s="121">
        <f t="shared" si="8"/>
        <v>59927.914849998197</v>
      </c>
      <c r="DA281" s="121">
        <f t="shared" si="8"/>
        <v>60306.056248371264</v>
      </c>
      <c r="DB281" s="121">
        <f t="shared" si="8"/>
        <v>60160.617248996998</v>
      </c>
      <c r="DC281" s="121">
        <f t="shared" si="8"/>
        <v>60189.705048871867</v>
      </c>
      <c r="DD281" s="121">
        <f t="shared" si="8"/>
        <v>60509.670847495217</v>
      </c>
      <c r="DE281" s="121">
        <f t="shared" si="8"/>
        <v>60335.144048246097</v>
      </c>
      <c r="DF281" s="121">
        <f t="shared" si="8"/>
        <v>59724.30025087425</v>
      </c>
      <c r="DG281" s="121">
        <f t="shared" si="8"/>
        <v>59549.773451625129</v>
      </c>
      <c r="DH281" s="121">
        <f t="shared" si="8"/>
        <v>59549.773451625129</v>
      </c>
      <c r="DI281" s="121">
        <f t="shared" si="8"/>
        <v>59229.807653001772</v>
      </c>
      <c r="DJ281" s="121">
        <f t="shared" si="8"/>
        <v>59113.456453502375</v>
      </c>
      <c r="DK281" s="121">
        <f t="shared" si="8"/>
        <v>59113.456453502375</v>
      </c>
      <c r="DL281" s="121">
        <f t="shared" si="8"/>
        <v>59578.861251499991</v>
      </c>
      <c r="DM281" s="121">
        <f t="shared" si="8"/>
        <v>59491.597851875435</v>
      </c>
      <c r="DN281" s="121">
        <f t="shared" si="8"/>
        <v>59258.895452876619</v>
      </c>
      <c r="DO281" s="121">
        <f t="shared" si="8"/>
        <v>59462.510052000587</v>
      </c>
      <c r="DP281" s="121">
        <f t="shared" si="8"/>
        <v>59695.212450999388</v>
      </c>
      <c r="DQ281" s="121">
        <f t="shared" si="8"/>
        <v>61004.163445367674</v>
      </c>
      <c r="DR281" s="121">
        <f t="shared" si="8"/>
        <v>61876.79744161322</v>
      </c>
      <c r="DS281" s="121">
        <f t="shared" si="8"/>
        <v>61934.973041362915</v>
      </c>
      <c r="DT281" s="121">
        <f t="shared" si="8"/>
        <v>62080.412040737167</v>
      </c>
      <c r="DU281" s="121">
        <f t="shared" si="8"/>
        <v>62109.499840611999</v>
      </c>
      <c r="DV281" s="121">
        <f t="shared" si="8"/>
        <v>62400.377839360517</v>
      </c>
      <c r="DW281" s="121">
        <f t="shared" si="8"/>
        <v>62458.553439110241</v>
      </c>
      <c r="DX281" s="121">
        <f t="shared" si="8"/>
        <v>62051.324240862312</v>
      </c>
      <c r="DY281" s="121">
        <f t="shared" si="8"/>
        <v>61847.709641738373</v>
      </c>
      <c r="DZ281" s="121">
        <f t="shared" si="8"/>
        <v>61702.270642364114</v>
      </c>
      <c r="EA281" s="121">
        <f>SUM(EA195:EA279)</f>
        <v>61382.304843740749</v>
      </c>
      <c r="EB281" s="121">
        <f>SUM(EB195:EB279)</f>
        <v>60945.987845617979</v>
      </c>
    </row>
    <row r="282" spans="1:132" x14ac:dyDescent="0.3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5"/>
      <c r="CK282" s="105"/>
      <c r="CL282" s="105"/>
      <c r="CM282" s="105"/>
      <c r="CN282" s="105"/>
      <c r="CO282" s="105"/>
      <c r="CP282" s="105"/>
      <c r="CQ282" s="105"/>
      <c r="CR282" s="105"/>
      <c r="CS282" s="105"/>
      <c r="CT282" s="105"/>
      <c r="CU282" s="105"/>
      <c r="CV282" s="105"/>
      <c r="CW282" s="105"/>
      <c r="CX282" s="105"/>
      <c r="CY282" s="105"/>
      <c r="CZ282" s="105"/>
      <c r="DA282" s="105"/>
      <c r="DB282" s="105"/>
      <c r="DC282" s="105"/>
      <c r="DD282" s="105"/>
      <c r="DE282" s="105"/>
      <c r="DF282" s="105"/>
      <c r="DG282" s="105"/>
      <c r="DH282" s="105"/>
      <c r="DI282" s="105"/>
      <c r="DJ282" s="105"/>
      <c r="DK282" s="105"/>
      <c r="DL282" s="105"/>
      <c r="DM282" s="105"/>
      <c r="DN282" s="105"/>
      <c r="DO282" s="105"/>
      <c r="DP282" s="105"/>
      <c r="DQ282" s="105"/>
      <c r="DR282" s="105"/>
      <c r="DS282" s="105"/>
      <c r="DT282" s="105"/>
      <c r="DU282" s="105"/>
      <c r="DV282" s="105"/>
      <c r="DW282" s="105"/>
      <c r="DX282" s="105"/>
      <c r="DY282" s="105"/>
      <c r="DZ282" s="105"/>
      <c r="EA282" s="105"/>
      <c r="EB282" s="105"/>
    </row>
    <row r="283" spans="1:132" x14ac:dyDescent="0.3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  <c r="CH283" s="105"/>
      <c r="CI283" s="105"/>
      <c r="CJ283" s="105"/>
      <c r="CK283" s="105"/>
      <c r="CL283" s="105"/>
      <c r="CM283" s="105"/>
      <c r="CN283" s="105"/>
      <c r="CO283" s="105"/>
      <c r="CP283" s="105"/>
      <c r="CQ283" s="105"/>
      <c r="CR283" s="105"/>
      <c r="CS283" s="105"/>
      <c r="CT283" s="105"/>
      <c r="CU283" s="105"/>
      <c r="CV283" s="105"/>
      <c r="CW283" s="105"/>
      <c r="CX283" s="105"/>
      <c r="CY283" s="105"/>
      <c r="CZ283" s="105"/>
      <c r="DA283" s="105"/>
      <c r="DB283" s="105"/>
      <c r="DC283" s="105"/>
      <c r="DD283" s="105"/>
      <c r="DE283" s="105"/>
      <c r="DF283" s="105"/>
      <c r="DG283" s="105"/>
      <c r="DH283" s="105"/>
      <c r="DI283" s="105"/>
      <c r="DJ283" s="105"/>
      <c r="DK283" s="105"/>
      <c r="DL283" s="105"/>
      <c r="DM283" s="105"/>
      <c r="DN283" s="105"/>
      <c r="DO283" s="105"/>
      <c r="DP283" s="105"/>
      <c r="DQ283" s="105"/>
      <c r="DR283" s="105"/>
      <c r="DS283" s="105"/>
      <c r="DT283" s="105"/>
      <c r="DU283" s="105"/>
      <c r="DV283" s="105"/>
      <c r="DW283" s="105"/>
      <c r="DX283" s="105"/>
      <c r="DY283" s="105"/>
      <c r="DZ283" s="105"/>
      <c r="EA283" s="105"/>
      <c r="EB283" s="105"/>
    </row>
    <row r="284" spans="1:132" x14ac:dyDescent="0.3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  <c r="CH284" s="105"/>
      <c r="CI284" s="105"/>
      <c r="CJ284" s="105"/>
      <c r="CK284" s="105"/>
      <c r="CL284" s="105"/>
      <c r="CM284" s="105"/>
      <c r="CN284" s="105"/>
      <c r="CO284" s="105"/>
      <c r="CP284" s="105"/>
      <c r="CQ284" s="105"/>
      <c r="CR284" s="105"/>
      <c r="CS284" s="105"/>
      <c r="CT284" s="105"/>
      <c r="CU284" s="105"/>
      <c r="CV284" s="105"/>
      <c r="CW284" s="105"/>
      <c r="CX284" s="105"/>
      <c r="CY284" s="105"/>
      <c r="CZ284" s="105"/>
      <c r="DA284" s="105"/>
      <c r="DB284" s="105"/>
      <c r="DC284" s="105"/>
      <c r="DD284" s="105"/>
      <c r="DE284" s="105"/>
      <c r="DF284" s="105"/>
      <c r="DG284" s="105"/>
      <c r="DH284" s="105"/>
      <c r="DI284" s="105"/>
      <c r="DJ284" s="105"/>
      <c r="DK284" s="105"/>
      <c r="DL284" s="105"/>
      <c r="DM284" s="105"/>
      <c r="DN284" s="105"/>
      <c r="DO284" s="105"/>
      <c r="DP284" s="105"/>
      <c r="DQ284" s="105"/>
      <c r="DR284" s="105"/>
      <c r="DS284" s="105"/>
      <c r="DT284" s="105"/>
      <c r="DU284" s="105"/>
      <c r="DV284" s="105"/>
      <c r="DW284" s="105"/>
      <c r="DX284" s="105"/>
      <c r="DY284" s="105"/>
      <c r="DZ284" s="105"/>
      <c r="EA284" s="105"/>
      <c r="EB284" s="105"/>
    </row>
    <row r="285" spans="1:132" x14ac:dyDescent="0.35">
      <c r="A285" s="106" t="s">
        <v>204</v>
      </c>
      <c r="B285" s="109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  <c r="CH285" s="105"/>
      <c r="CI285" s="105"/>
      <c r="CJ285" s="105"/>
      <c r="CK285" s="105"/>
      <c r="CL285" s="105"/>
      <c r="CM285" s="105"/>
      <c r="CN285" s="105"/>
      <c r="CO285" s="105"/>
      <c r="CP285" s="105"/>
      <c r="CQ285" s="105"/>
      <c r="CR285" s="105"/>
      <c r="CS285" s="105"/>
      <c r="CT285" s="105"/>
      <c r="CU285" s="105"/>
      <c r="CV285" s="105"/>
      <c r="CW285" s="105"/>
      <c r="CX285" s="105"/>
      <c r="CY285" s="105"/>
      <c r="CZ285" s="105"/>
      <c r="DA285" s="105"/>
      <c r="DB285" s="105"/>
      <c r="DC285" s="105"/>
      <c r="DD285" s="105"/>
      <c r="DE285" s="105"/>
      <c r="DF285" s="105"/>
      <c r="DG285" s="105"/>
      <c r="DH285" s="105"/>
      <c r="DI285" s="105"/>
      <c r="DJ285" s="105"/>
      <c r="DK285" s="105"/>
      <c r="DL285" s="105"/>
      <c r="DM285" s="105"/>
      <c r="DN285" s="105"/>
      <c r="DO285" s="105"/>
      <c r="DP285" s="105"/>
      <c r="DQ285" s="105"/>
      <c r="DR285" s="105"/>
      <c r="DS285" s="105"/>
      <c r="DT285" s="105"/>
      <c r="DU285" s="105"/>
      <c r="DV285" s="105"/>
      <c r="DW285" s="105"/>
      <c r="DX285" s="105"/>
      <c r="DY285" s="105"/>
      <c r="DZ285" s="105"/>
      <c r="EA285" s="105"/>
      <c r="EB285" s="105"/>
    </row>
    <row r="286" spans="1:132" x14ac:dyDescent="0.35">
      <c r="A286" s="108"/>
      <c r="B286" s="108" t="s">
        <v>82</v>
      </c>
      <c r="C286" s="107" t="s">
        <v>83</v>
      </c>
      <c r="D286" s="107" t="s">
        <v>83</v>
      </c>
      <c r="E286" s="107" t="s">
        <v>84</v>
      </c>
      <c r="F286" s="107" t="s">
        <v>84</v>
      </c>
      <c r="G286" s="107" t="s">
        <v>84</v>
      </c>
      <c r="H286" s="107" t="s">
        <v>84</v>
      </c>
      <c r="I286" s="107" t="s">
        <v>85</v>
      </c>
      <c r="J286" s="107" t="s">
        <v>85</v>
      </c>
      <c r="K286" s="107" t="s">
        <v>85</v>
      </c>
      <c r="L286" s="107" t="s">
        <v>85</v>
      </c>
      <c r="M286" s="107" t="s">
        <v>85</v>
      </c>
      <c r="N286" s="107" t="s">
        <v>86</v>
      </c>
      <c r="O286" s="107" t="s">
        <v>86</v>
      </c>
      <c r="P286" s="107" t="s">
        <v>86</v>
      </c>
      <c r="Q286" s="107" t="s">
        <v>86</v>
      </c>
      <c r="R286" s="107" t="s">
        <v>87</v>
      </c>
      <c r="S286" s="107" t="s">
        <v>87</v>
      </c>
      <c r="T286" s="107" t="s">
        <v>87</v>
      </c>
      <c r="U286" s="107" t="s">
        <v>87</v>
      </c>
      <c r="V286" s="107" t="s">
        <v>87</v>
      </c>
      <c r="W286" s="107" t="s">
        <v>88</v>
      </c>
      <c r="X286" s="107" t="s">
        <v>88</v>
      </c>
      <c r="Y286" s="107" t="s">
        <v>88</v>
      </c>
      <c r="Z286" s="107" t="s">
        <v>88</v>
      </c>
      <c r="AA286" s="107" t="s">
        <v>89</v>
      </c>
      <c r="AB286" s="107" t="s">
        <v>89</v>
      </c>
      <c r="AC286" s="107" t="s">
        <v>89</v>
      </c>
      <c r="AD286" s="107" t="s">
        <v>89</v>
      </c>
      <c r="AE286" s="107" t="s">
        <v>90</v>
      </c>
      <c r="AF286" s="107" t="s">
        <v>90</v>
      </c>
      <c r="AG286" s="107" t="s">
        <v>90</v>
      </c>
      <c r="AH286" s="107" t="s">
        <v>90</v>
      </c>
      <c r="AI286" s="107" t="s">
        <v>90</v>
      </c>
      <c r="AJ286" s="107" t="s">
        <v>91</v>
      </c>
      <c r="AK286" s="107" t="s">
        <v>91</v>
      </c>
      <c r="AL286" s="107" t="s">
        <v>91</v>
      </c>
      <c r="AM286" s="107" t="s">
        <v>91</v>
      </c>
      <c r="AN286" s="107" t="s">
        <v>92</v>
      </c>
      <c r="AO286" s="107" t="s">
        <v>92</v>
      </c>
      <c r="AP286" s="107" t="s">
        <v>92</v>
      </c>
      <c r="AQ286" s="107" t="s">
        <v>92</v>
      </c>
      <c r="AR286" s="107" t="s">
        <v>93</v>
      </c>
      <c r="AS286" s="107" t="s">
        <v>93</v>
      </c>
      <c r="AT286" s="107" t="s">
        <v>93</v>
      </c>
      <c r="AU286" s="107" t="s">
        <v>93</v>
      </c>
      <c r="AV286" s="107" t="s">
        <v>93</v>
      </c>
      <c r="AW286" s="107" t="s">
        <v>94</v>
      </c>
      <c r="AX286" s="107" t="s">
        <v>94</v>
      </c>
      <c r="AY286" s="107" t="s">
        <v>94</v>
      </c>
      <c r="AZ286" s="107" t="s">
        <v>94</v>
      </c>
      <c r="BA286" s="107" t="s">
        <v>95</v>
      </c>
      <c r="BB286" s="107" t="s">
        <v>95</v>
      </c>
      <c r="BC286" s="107" t="s">
        <v>95</v>
      </c>
      <c r="BD286" s="107" t="s">
        <v>95</v>
      </c>
      <c r="BE286" s="107" t="s">
        <v>96</v>
      </c>
      <c r="BF286" s="107" t="s">
        <v>96</v>
      </c>
      <c r="BG286" s="107" t="s">
        <v>96</v>
      </c>
      <c r="BH286" s="107" t="s">
        <v>96</v>
      </c>
      <c r="BI286" s="107" t="s">
        <v>96</v>
      </c>
      <c r="BJ286" s="107" t="s">
        <v>97</v>
      </c>
      <c r="BK286" s="107" t="s">
        <v>97</v>
      </c>
      <c r="BL286" s="107" t="s">
        <v>97</v>
      </c>
      <c r="BM286" s="107" t="s">
        <v>97</v>
      </c>
      <c r="BN286" s="107" t="s">
        <v>98</v>
      </c>
      <c r="BO286" s="107" t="s">
        <v>98</v>
      </c>
      <c r="BP286" s="107" t="s">
        <v>98</v>
      </c>
      <c r="BQ286" s="107" t="s">
        <v>98</v>
      </c>
      <c r="BR286" s="107" t="s">
        <v>98</v>
      </c>
      <c r="BS286" s="107" t="s">
        <v>99</v>
      </c>
      <c r="BT286" s="107" t="s">
        <v>99</v>
      </c>
      <c r="BU286" s="107" t="s">
        <v>99</v>
      </c>
      <c r="BV286" s="107" t="s">
        <v>99</v>
      </c>
      <c r="BW286" s="107" t="s">
        <v>100</v>
      </c>
      <c r="BX286" s="107" t="s">
        <v>100</v>
      </c>
      <c r="BY286" s="107" t="s">
        <v>100</v>
      </c>
      <c r="BZ286" s="107" t="s">
        <v>100</v>
      </c>
      <c r="CA286" s="107" t="s">
        <v>101</v>
      </c>
      <c r="CB286" s="107" t="s">
        <v>101</v>
      </c>
      <c r="CC286" s="107" t="s">
        <v>101</v>
      </c>
      <c r="CD286" s="107" t="s">
        <v>101</v>
      </c>
      <c r="CE286" s="107" t="s">
        <v>101</v>
      </c>
      <c r="CF286" s="107" t="s">
        <v>102</v>
      </c>
      <c r="CG286" s="107" t="s">
        <v>102</v>
      </c>
      <c r="CH286" s="107" t="s">
        <v>102</v>
      </c>
      <c r="CI286" s="107" t="s">
        <v>102</v>
      </c>
      <c r="CJ286" s="107" t="s">
        <v>103</v>
      </c>
      <c r="CK286" s="107" t="s">
        <v>103</v>
      </c>
      <c r="CL286" s="107" t="s">
        <v>103</v>
      </c>
      <c r="CM286" s="107" t="s">
        <v>103</v>
      </c>
      <c r="CN286" s="107" t="s">
        <v>104</v>
      </c>
      <c r="CO286" s="107" t="s">
        <v>104</v>
      </c>
      <c r="CP286" s="107" t="s">
        <v>104</v>
      </c>
      <c r="CQ286" s="107" t="s">
        <v>104</v>
      </c>
      <c r="CR286" s="107" t="s">
        <v>105</v>
      </c>
      <c r="CS286" s="107" t="s">
        <v>105</v>
      </c>
      <c r="CT286" s="107" t="s">
        <v>105</v>
      </c>
      <c r="CU286" s="107" t="s">
        <v>105</v>
      </c>
      <c r="CV286" s="107" t="s">
        <v>105</v>
      </c>
      <c r="CW286" s="107" t="s">
        <v>106</v>
      </c>
      <c r="CX286" s="107" t="s">
        <v>106</v>
      </c>
      <c r="CY286" s="107" t="s">
        <v>106</v>
      </c>
      <c r="CZ286" s="107" t="s">
        <v>106</v>
      </c>
      <c r="DA286" s="107" t="s">
        <v>107</v>
      </c>
      <c r="DB286" s="107" t="s">
        <v>107</v>
      </c>
      <c r="DC286" s="107" t="s">
        <v>107</v>
      </c>
      <c r="DD286" s="107" t="s">
        <v>107</v>
      </c>
      <c r="DE286" s="107" t="s">
        <v>108</v>
      </c>
      <c r="DF286" s="107" t="s">
        <v>108</v>
      </c>
      <c r="DG286" s="107" t="s">
        <v>108</v>
      </c>
      <c r="DH286" s="107" t="s">
        <v>108</v>
      </c>
      <c r="DI286" s="107" t="s">
        <v>108</v>
      </c>
      <c r="DJ286" s="107" t="s">
        <v>109</v>
      </c>
      <c r="DK286" s="107" t="s">
        <v>109</v>
      </c>
      <c r="DL286" s="107" t="s">
        <v>109</v>
      </c>
      <c r="DM286" s="107" t="s">
        <v>109</v>
      </c>
      <c r="DN286" s="107" t="s">
        <v>110</v>
      </c>
      <c r="DO286" s="107" t="s">
        <v>110</v>
      </c>
      <c r="DP286" s="107" t="s">
        <v>110</v>
      </c>
      <c r="DQ286" s="107" t="s">
        <v>110</v>
      </c>
      <c r="DR286" s="107" t="s">
        <v>110</v>
      </c>
      <c r="DS286" s="107" t="s">
        <v>111</v>
      </c>
      <c r="DT286" s="107" t="s">
        <v>111</v>
      </c>
      <c r="DU286" s="107" t="s">
        <v>111</v>
      </c>
      <c r="DV286" s="107" t="s">
        <v>111</v>
      </c>
      <c r="DW286" s="107" t="s">
        <v>112</v>
      </c>
      <c r="DX286" s="107" t="s">
        <v>112</v>
      </c>
      <c r="DY286" s="107" t="s">
        <v>112</v>
      </c>
      <c r="DZ286" s="107" t="s">
        <v>112</v>
      </c>
      <c r="EA286" s="107" t="s">
        <v>113</v>
      </c>
      <c r="EB286" s="107" t="s">
        <v>113</v>
      </c>
    </row>
    <row r="287" spans="1:132" ht="50" x14ac:dyDescent="0.35">
      <c r="A287" s="108" t="s">
        <v>115</v>
      </c>
      <c r="B287" s="105" t="s">
        <v>114</v>
      </c>
      <c r="C287" s="109">
        <v>63.714285714285715</v>
      </c>
      <c r="D287" s="109">
        <v>62.285714285714285</v>
      </c>
      <c r="E287" s="109">
        <v>60.714285714285715</v>
      </c>
      <c r="F287" s="109">
        <v>60.428571428571431</v>
      </c>
      <c r="G287" s="109">
        <v>56.571428571428569</v>
      </c>
      <c r="H287" s="109">
        <v>52.714285714285715</v>
      </c>
      <c r="I287" s="109">
        <v>49.571428571428569</v>
      </c>
      <c r="J287" s="109">
        <v>46.571428571428569</v>
      </c>
      <c r="K287" s="109">
        <v>42.142857142857146</v>
      </c>
      <c r="L287" s="109">
        <v>39.857142857142854</v>
      </c>
      <c r="M287" s="109">
        <v>40.571428571428569</v>
      </c>
      <c r="N287" s="109">
        <v>37.285714285714285</v>
      </c>
      <c r="O287" s="109">
        <v>35.285714285714285</v>
      </c>
      <c r="P287" s="109">
        <v>32.571428571428569</v>
      </c>
      <c r="Q287" s="109">
        <v>29.142857142857142</v>
      </c>
      <c r="R287" s="109">
        <v>28</v>
      </c>
      <c r="S287" s="109">
        <v>27.285714285714285</v>
      </c>
      <c r="T287" s="109">
        <v>26.714285714285715</v>
      </c>
      <c r="U287" s="109">
        <v>25.571428571428573</v>
      </c>
      <c r="V287" s="109">
        <v>24</v>
      </c>
      <c r="W287" s="109">
        <v>24.857142857142858</v>
      </c>
      <c r="X287" s="109">
        <v>24.857142857142858</v>
      </c>
      <c r="Y287" s="109">
        <v>23.714285714285715</v>
      </c>
      <c r="Z287" s="109">
        <v>25</v>
      </c>
      <c r="AA287" s="109">
        <v>27.428571428571427</v>
      </c>
      <c r="AB287" s="109">
        <v>27</v>
      </c>
      <c r="AC287" s="109">
        <v>27.714285714285715</v>
      </c>
      <c r="AD287" s="109">
        <v>29</v>
      </c>
      <c r="AE287" s="109">
        <v>30</v>
      </c>
      <c r="AF287" s="109">
        <v>30</v>
      </c>
      <c r="AG287" s="109">
        <v>30</v>
      </c>
      <c r="AH287" s="109">
        <v>30.571428571428573</v>
      </c>
      <c r="AI287" s="109">
        <v>31</v>
      </c>
      <c r="AJ287" s="109">
        <v>31.571428571428573</v>
      </c>
      <c r="AK287" s="109">
        <v>32.857142857142854</v>
      </c>
      <c r="AL287" s="109">
        <v>35</v>
      </c>
      <c r="AM287" s="109">
        <v>36.857142857142854</v>
      </c>
      <c r="AN287" s="109">
        <v>38.714285714285715</v>
      </c>
      <c r="AO287" s="109">
        <v>40.428571428571431</v>
      </c>
      <c r="AP287" s="109">
        <v>41.714285714285715</v>
      </c>
      <c r="AQ287" s="109">
        <v>43.285714285714285</v>
      </c>
      <c r="AR287" s="109">
        <v>46.714285714285715</v>
      </c>
      <c r="AS287" s="109">
        <v>48.714285714285715</v>
      </c>
      <c r="AT287" s="109">
        <v>50.857142857142854</v>
      </c>
      <c r="AU287" s="109">
        <v>53.571428571428569</v>
      </c>
      <c r="AV287" s="109">
        <v>58.285714285714285</v>
      </c>
      <c r="AW287" s="109">
        <v>61.714285714285715</v>
      </c>
      <c r="AX287" s="109">
        <v>68.714285714285708</v>
      </c>
      <c r="AY287" s="109">
        <v>75.857142857142861</v>
      </c>
      <c r="AZ287" s="109">
        <v>79.571428571428569</v>
      </c>
      <c r="BA287" s="109">
        <v>81</v>
      </c>
      <c r="BB287" s="109">
        <v>82</v>
      </c>
      <c r="BC287" s="109">
        <v>80.571428571428569</v>
      </c>
      <c r="BD287" s="109">
        <v>79.571428571428569</v>
      </c>
      <c r="BE287" s="109">
        <v>79</v>
      </c>
      <c r="BF287" s="109">
        <v>80.714285714285708</v>
      </c>
      <c r="BG287" s="109">
        <v>81.428571428571431</v>
      </c>
      <c r="BH287" s="109">
        <v>80.285714285714292</v>
      </c>
      <c r="BI287" s="109">
        <v>82</v>
      </c>
      <c r="BJ287" s="109">
        <v>82</v>
      </c>
      <c r="BK287" s="109">
        <v>79.571428571428569</v>
      </c>
      <c r="BL287" s="109">
        <v>77</v>
      </c>
      <c r="BM287" s="109">
        <v>75</v>
      </c>
      <c r="BN287" s="109">
        <v>72.285714285714292</v>
      </c>
      <c r="BO287" s="109">
        <v>71</v>
      </c>
      <c r="BP287" s="109">
        <v>69.142857142857139</v>
      </c>
      <c r="BQ287" s="109">
        <v>65.571428571428569</v>
      </c>
      <c r="BR287" s="109">
        <v>64.142857142857139</v>
      </c>
      <c r="BS287" s="109">
        <v>62.142857142857146</v>
      </c>
      <c r="BT287" s="109">
        <v>59.428571428571431</v>
      </c>
      <c r="BU287" s="109">
        <v>57.571428571428569</v>
      </c>
      <c r="BV287" s="109">
        <v>56.428571428571431</v>
      </c>
      <c r="BW287" s="109">
        <v>56</v>
      </c>
      <c r="BX287" s="109">
        <v>56.714285714285715</v>
      </c>
      <c r="BY287" s="109">
        <v>59</v>
      </c>
      <c r="BZ287" s="109">
        <v>61.428571428571431</v>
      </c>
      <c r="CA287" s="109">
        <v>62</v>
      </c>
      <c r="CB287" s="109">
        <v>62.428571428571431</v>
      </c>
      <c r="CC287" s="109">
        <v>64.285714285714292</v>
      </c>
      <c r="CD287" s="109">
        <v>65</v>
      </c>
      <c r="CE287" s="109">
        <v>65</v>
      </c>
      <c r="CF287" s="109">
        <v>66.714285714285708</v>
      </c>
      <c r="CG287" s="109">
        <v>68</v>
      </c>
      <c r="CH287" s="109">
        <v>69.285714285714292</v>
      </c>
      <c r="CI287" s="109">
        <v>70.714285714285708</v>
      </c>
      <c r="CJ287" s="109">
        <v>72.571428571428569</v>
      </c>
      <c r="CK287" s="109">
        <v>74.285714285714292</v>
      </c>
      <c r="CL287" s="109">
        <v>75</v>
      </c>
      <c r="CM287" s="109">
        <v>76</v>
      </c>
      <c r="CN287" s="109">
        <v>76.142857142857139</v>
      </c>
      <c r="CO287" s="109">
        <v>77</v>
      </c>
      <c r="CP287" s="109">
        <v>77.857142857142861</v>
      </c>
      <c r="CQ287" s="109">
        <v>79.571428571428569</v>
      </c>
      <c r="CR287" s="109">
        <v>81.714285714285708</v>
      </c>
      <c r="CS287" s="109">
        <v>83</v>
      </c>
      <c r="CT287" s="109">
        <v>83.571428571428569</v>
      </c>
      <c r="CU287" s="109">
        <v>84.857142857142861</v>
      </c>
      <c r="CV287" s="109">
        <v>86.714285714285708</v>
      </c>
      <c r="CW287" s="109">
        <v>89.285714285714292</v>
      </c>
      <c r="CX287" s="109">
        <v>92.428571428571431</v>
      </c>
      <c r="CY287" s="109">
        <v>95.857142857142861</v>
      </c>
      <c r="CZ287" s="109">
        <v>98.142857142857139</v>
      </c>
      <c r="DA287" s="109">
        <v>100</v>
      </c>
      <c r="DB287" s="109">
        <v>99.285714285714292</v>
      </c>
      <c r="DC287" s="109">
        <v>99.428571428571431</v>
      </c>
      <c r="DD287" s="109">
        <v>101</v>
      </c>
      <c r="DE287" s="109">
        <v>100.14285714285714</v>
      </c>
      <c r="DF287" s="109">
        <v>97.142857142857139</v>
      </c>
      <c r="DG287" s="109">
        <v>96.285714285714292</v>
      </c>
      <c r="DH287" s="109">
        <v>96.285714285714292</v>
      </c>
      <c r="DI287" s="109">
        <v>94.714285714285708</v>
      </c>
      <c r="DJ287" s="109">
        <v>94.142857142857139</v>
      </c>
      <c r="DK287" s="109">
        <v>94.142857142857139</v>
      </c>
      <c r="DL287" s="109">
        <v>96.428571428571431</v>
      </c>
      <c r="DM287" s="109">
        <v>96</v>
      </c>
      <c r="DN287" s="109">
        <v>94.857142857142861</v>
      </c>
      <c r="DO287" s="109">
        <v>95.857142857142861</v>
      </c>
      <c r="DP287" s="109">
        <v>97</v>
      </c>
      <c r="DQ287" s="109">
        <v>103.42857142857143</v>
      </c>
      <c r="DR287" s="109">
        <v>107.71428571428571</v>
      </c>
      <c r="DS287" s="109">
        <v>108</v>
      </c>
      <c r="DT287" s="109">
        <v>108.71428571428571</v>
      </c>
      <c r="DU287" s="109">
        <v>108.85714285714286</v>
      </c>
      <c r="DV287" s="109">
        <v>110.28571428571429</v>
      </c>
      <c r="DW287" s="109">
        <v>110.57142857142857</v>
      </c>
      <c r="DX287" s="109">
        <v>108.57142857142857</v>
      </c>
      <c r="DY287" s="109">
        <v>107.57142857142857</v>
      </c>
      <c r="DZ287" s="109">
        <v>106.85714285714286</v>
      </c>
      <c r="EA287" s="109">
        <v>105.28571428571429</v>
      </c>
      <c r="EB287" s="109">
        <v>103.14285714285714</v>
      </c>
    </row>
    <row r="288" spans="1:132" x14ac:dyDescent="0.35">
      <c r="A288" s="129" t="s">
        <v>116</v>
      </c>
      <c r="B288" s="130"/>
      <c r="C288" s="130">
        <v>0</v>
      </c>
      <c r="D288" s="130">
        <v>0</v>
      </c>
      <c r="E288" s="130">
        <v>0</v>
      </c>
      <c r="F288" s="130">
        <v>0</v>
      </c>
      <c r="G288" s="130">
        <v>0</v>
      </c>
      <c r="H288" s="130">
        <v>0</v>
      </c>
      <c r="I288" s="130">
        <v>0</v>
      </c>
      <c r="J288" s="130">
        <v>0</v>
      </c>
      <c r="K288" s="130">
        <v>0</v>
      </c>
      <c r="L288" s="130">
        <v>0</v>
      </c>
      <c r="M288" s="130">
        <v>0</v>
      </c>
      <c r="N288" s="130">
        <v>0</v>
      </c>
      <c r="O288" s="130">
        <v>0</v>
      </c>
      <c r="P288" s="130">
        <v>0</v>
      </c>
      <c r="Q288" s="130">
        <v>0</v>
      </c>
      <c r="R288" s="130">
        <v>0</v>
      </c>
      <c r="S288" s="130">
        <v>0</v>
      </c>
      <c r="T288" s="130">
        <v>0</v>
      </c>
      <c r="U288" s="130">
        <v>0</v>
      </c>
      <c r="V288" s="130">
        <v>0</v>
      </c>
      <c r="W288" s="130">
        <v>0</v>
      </c>
      <c r="X288" s="130">
        <v>0</v>
      </c>
      <c r="Y288" s="130">
        <v>0</v>
      </c>
      <c r="Z288" s="130">
        <v>0</v>
      </c>
      <c r="AA288" s="130">
        <v>0</v>
      </c>
      <c r="AB288" s="130">
        <v>0</v>
      </c>
      <c r="AC288" s="130">
        <v>0</v>
      </c>
      <c r="AD288" s="130">
        <v>0</v>
      </c>
      <c r="AE288" s="130">
        <v>0</v>
      </c>
      <c r="AF288" s="130">
        <v>0</v>
      </c>
      <c r="AG288" s="130">
        <v>0</v>
      </c>
      <c r="AH288" s="130">
        <v>0</v>
      </c>
      <c r="AI288" s="130">
        <v>0</v>
      </c>
      <c r="AJ288" s="130">
        <v>0</v>
      </c>
      <c r="AK288" s="130">
        <v>0</v>
      </c>
      <c r="AL288" s="130">
        <v>0</v>
      </c>
      <c r="AM288" s="130">
        <v>0</v>
      </c>
      <c r="AN288" s="130">
        <v>0</v>
      </c>
      <c r="AO288" s="130">
        <v>0</v>
      </c>
      <c r="AP288" s="130">
        <v>0</v>
      </c>
      <c r="AQ288" s="130">
        <v>0</v>
      </c>
      <c r="AR288" s="130">
        <v>0</v>
      </c>
      <c r="AS288" s="130">
        <v>0</v>
      </c>
      <c r="AT288" s="130">
        <v>0</v>
      </c>
      <c r="AU288" s="130">
        <v>0</v>
      </c>
      <c r="AV288" s="130">
        <v>0</v>
      </c>
      <c r="AW288" s="130">
        <v>0</v>
      </c>
      <c r="AX288" s="130">
        <v>0</v>
      </c>
      <c r="AY288" s="130">
        <v>0</v>
      </c>
      <c r="AZ288" s="130">
        <v>0</v>
      </c>
      <c r="BA288" s="130">
        <v>0</v>
      </c>
      <c r="BB288" s="130">
        <v>0</v>
      </c>
      <c r="BC288" s="130">
        <v>0</v>
      </c>
      <c r="BD288" s="130">
        <v>0</v>
      </c>
      <c r="BE288" s="130">
        <v>0</v>
      </c>
      <c r="BF288" s="130">
        <v>0</v>
      </c>
      <c r="BG288" s="130">
        <v>0</v>
      </c>
      <c r="BH288" s="130">
        <v>0</v>
      </c>
      <c r="BI288" s="130">
        <v>0</v>
      </c>
      <c r="BJ288" s="130">
        <v>0</v>
      </c>
      <c r="BK288" s="130">
        <v>0</v>
      </c>
      <c r="BL288" s="130">
        <v>0</v>
      </c>
      <c r="BM288" s="130">
        <v>0</v>
      </c>
      <c r="BN288" s="130">
        <v>0</v>
      </c>
      <c r="BO288" s="130">
        <v>0</v>
      </c>
      <c r="BP288" s="130">
        <v>0</v>
      </c>
      <c r="BQ288" s="130">
        <v>0</v>
      </c>
      <c r="BR288" s="130">
        <v>0</v>
      </c>
      <c r="BS288" s="130">
        <v>0</v>
      </c>
      <c r="BT288" s="130">
        <v>0</v>
      </c>
      <c r="BU288" s="130">
        <v>0</v>
      </c>
      <c r="BV288" s="130">
        <v>0</v>
      </c>
      <c r="BW288" s="130">
        <v>0</v>
      </c>
      <c r="BX288" s="130">
        <v>0</v>
      </c>
      <c r="BY288" s="130">
        <v>0</v>
      </c>
      <c r="BZ288" s="130">
        <v>0</v>
      </c>
      <c r="CA288" s="130">
        <v>0</v>
      </c>
      <c r="CB288" s="130">
        <v>0</v>
      </c>
      <c r="CC288" s="130">
        <v>0</v>
      </c>
      <c r="CD288" s="130">
        <v>0</v>
      </c>
      <c r="CE288" s="130">
        <v>0</v>
      </c>
      <c r="CF288" s="130">
        <v>0</v>
      </c>
      <c r="CG288" s="130">
        <v>0</v>
      </c>
      <c r="CH288" s="130">
        <v>0</v>
      </c>
      <c r="CI288" s="130">
        <v>0</v>
      </c>
      <c r="CJ288" s="130">
        <v>0</v>
      </c>
      <c r="CK288" s="130">
        <v>0</v>
      </c>
      <c r="CL288" s="130">
        <v>0</v>
      </c>
      <c r="CM288" s="130">
        <v>0</v>
      </c>
      <c r="CN288" s="130">
        <v>0</v>
      </c>
      <c r="CO288" s="130">
        <v>0</v>
      </c>
      <c r="CP288" s="130">
        <v>0</v>
      </c>
      <c r="CQ288" s="130">
        <v>0</v>
      </c>
      <c r="CR288" s="130">
        <v>0</v>
      </c>
      <c r="CS288" s="130">
        <v>0</v>
      </c>
      <c r="CT288" s="130">
        <v>0</v>
      </c>
      <c r="CU288" s="130">
        <v>0</v>
      </c>
      <c r="CV288" s="130">
        <v>0</v>
      </c>
      <c r="CW288" s="130">
        <v>0</v>
      </c>
      <c r="CX288" s="130">
        <v>0</v>
      </c>
      <c r="CY288" s="130">
        <v>0</v>
      </c>
      <c r="CZ288" s="130">
        <v>0</v>
      </c>
      <c r="DA288" s="130">
        <v>0</v>
      </c>
      <c r="DB288" s="130">
        <v>0</v>
      </c>
      <c r="DC288" s="130">
        <v>0</v>
      </c>
      <c r="DD288" s="130">
        <v>0</v>
      </c>
      <c r="DE288" s="130">
        <v>0</v>
      </c>
      <c r="DF288" s="130">
        <v>0</v>
      </c>
      <c r="DG288" s="130">
        <v>0</v>
      </c>
      <c r="DH288" s="130">
        <v>0</v>
      </c>
      <c r="DI288" s="130">
        <v>0</v>
      </c>
      <c r="DJ288" s="130">
        <v>0</v>
      </c>
      <c r="DK288" s="130">
        <v>0</v>
      </c>
      <c r="DL288" s="130">
        <v>0</v>
      </c>
      <c r="DM288" s="130">
        <v>0</v>
      </c>
      <c r="DN288" s="130">
        <v>0</v>
      </c>
      <c r="DO288" s="130">
        <v>0</v>
      </c>
      <c r="DP288" s="130">
        <v>0</v>
      </c>
      <c r="DQ288" s="130">
        <v>0</v>
      </c>
      <c r="DR288" s="130">
        <v>0</v>
      </c>
      <c r="DS288" s="130">
        <v>0</v>
      </c>
      <c r="DT288" s="130">
        <v>0</v>
      </c>
      <c r="DU288" s="130">
        <v>0</v>
      </c>
      <c r="DV288" s="130">
        <v>0</v>
      </c>
      <c r="DW288" s="130">
        <v>0</v>
      </c>
      <c r="DX288" s="130">
        <v>0</v>
      </c>
      <c r="DY288" s="130">
        <v>0</v>
      </c>
      <c r="DZ288" s="130">
        <v>0</v>
      </c>
      <c r="EA288" s="130">
        <v>0</v>
      </c>
      <c r="EB288" s="130">
        <v>0</v>
      </c>
    </row>
    <row r="289" spans="1:132" x14ac:dyDescent="0.35">
      <c r="A289" s="129" t="s">
        <v>117</v>
      </c>
      <c r="B289" s="130"/>
      <c r="C289" s="130">
        <v>2155.5384898788834</v>
      </c>
      <c r="D289" s="130">
        <v>2114.0127178584239</v>
      </c>
      <c r="E289" s="130">
        <v>2067.8079856103082</v>
      </c>
      <c r="F289" s="130">
        <v>2059.6198052119075</v>
      </c>
      <c r="G289" s="130">
        <v>1946.7398897196747</v>
      </c>
      <c r="H289" s="130">
        <v>1833.8599742274419</v>
      </c>
      <c r="I289" s="130">
        <v>1742.0353797596672</v>
      </c>
      <c r="J289" s="130">
        <v>1654.3048754910924</v>
      </c>
      <c r="K289" s="130">
        <v>1524.7561641878303</v>
      </c>
      <c r="L289" s="130">
        <v>1458.0809809437133</v>
      </c>
      <c r="M289" s="130">
        <v>1478.8438669539426</v>
      </c>
      <c r="N289" s="130">
        <v>1382.9251822869671</v>
      </c>
      <c r="O289" s="130">
        <v>1324.4381794412504</v>
      </c>
      <c r="P289" s="130">
        <v>1244.895855571076</v>
      </c>
      <c r="Q289" s="130">
        <v>1144.5906456906725</v>
      </c>
      <c r="R289" s="130">
        <v>1111.2530540686143</v>
      </c>
      <c r="S289" s="130">
        <v>1090.4901680583846</v>
      </c>
      <c r="T289" s="130">
        <v>1073.5289372331272</v>
      </c>
      <c r="U289" s="130">
        <v>1040.1913456110683</v>
      </c>
      <c r="V289" s="130">
        <v>994.2790483771812</v>
      </c>
      <c r="W289" s="130">
        <v>1019.428459600839</v>
      </c>
      <c r="X289" s="130">
        <v>1019.428459600839</v>
      </c>
      <c r="Y289" s="130">
        <v>985.79843296455249</v>
      </c>
      <c r="Z289" s="130">
        <v>1023.5225498000393</v>
      </c>
      <c r="AA289" s="130">
        <v>1094.5842582575851</v>
      </c>
      <c r="AB289" s="130">
        <v>1082.009552645756</v>
      </c>
      <c r="AC289" s="130">
        <v>1102.7724386559858</v>
      </c>
      <c r="AD289" s="130">
        <v>1140.4965554914725</v>
      </c>
      <c r="AE289" s="130">
        <v>1169.7400569143308</v>
      </c>
      <c r="AF289" s="130">
        <v>1169.7400569143308</v>
      </c>
      <c r="AG289" s="130">
        <v>1169.7400569143308</v>
      </c>
      <c r="AH289" s="130">
        <v>1186.4088527253596</v>
      </c>
      <c r="AI289" s="130">
        <v>1198.9835583371887</v>
      </c>
      <c r="AJ289" s="130">
        <v>1576.5224307314788</v>
      </c>
      <c r="AK289" s="130">
        <v>1625.4450657000525</v>
      </c>
      <c r="AL289" s="130">
        <v>1706.6035454153609</v>
      </c>
      <c r="AM289" s="130">
        <v>1777.1431586258625</v>
      </c>
      <c r="AN289" s="130">
        <v>1847.3035266040501</v>
      </c>
      <c r="AO289" s="130">
        <v>1912.5337065621479</v>
      </c>
      <c r="AP289" s="130">
        <v>1961.0770962984077</v>
      </c>
      <c r="AQ289" s="130">
        <v>2020.9978430041019</v>
      </c>
      <c r="AR289" s="130">
        <v>2150.6997124556697</v>
      </c>
      <c r="AS289" s="130">
        <v>2226.5487589185741</v>
      </c>
      <c r="AT289" s="130">
        <v>2308.0864838661973</v>
      </c>
      <c r="AU289" s="130">
        <v>2410.8619418234334</v>
      </c>
      <c r="AV289" s="130">
        <v>2589.8656914758885</v>
      </c>
      <c r="AW289" s="130">
        <v>2719.5675609274567</v>
      </c>
      <c r="AX289" s="130">
        <v>2985.0392235476234</v>
      </c>
      <c r="AY289" s="130">
        <v>3256.1995646525093</v>
      </c>
      <c r="AZ289" s="130">
        <v>3396.8995458411969</v>
      </c>
      <c r="BA289" s="130">
        <v>3451.1316140621743</v>
      </c>
      <c r="BB289" s="130">
        <v>3489.0561372936268</v>
      </c>
      <c r="BC289" s="130">
        <v>3434.8240690726493</v>
      </c>
      <c r="BD289" s="130">
        <v>3396.8995458411969</v>
      </c>
      <c r="BE289" s="130">
        <v>3375.2825675992699</v>
      </c>
      <c r="BF289" s="130">
        <v>3440.1335023250531</v>
      </c>
      <c r="BG289" s="130">
        <v>3467.4391590516993</v>
      </c>
      <c r="BH289" s="130">
        <v>3424.205202567844</v>
      </c>
      <c r="BI289" s="130">
        <v>3489.0561372936268</v>
      </c>
      <c r="BJ289" s="130">
        <v>3489.0561372936268</v>
      </c>
      <c r="BK289" s="130">
        <v>3396.8995458411969</v>
      </c>
      <c r="BL289" s="130">
        <v>3299.4335211363646</v>
      </c>
      <c r="BM289" s="130">
        <v>3223.5844746734597</v>
      </c>
      <c r="BN289" s="130">
        <v>3120.8090167162236</v>
      </c>
      <c r="BO289" s="130">
        <v>3071.8863817476499</v>
      </c>
      <c r="BP289" s="130">
        <v>3001.3467685371479</v>
      </c>
      <c r="BQ289" s="130">
        <v>2865.9562206008627</v>
      </c>
      <c r="BR289" s="130">
        <v>2811.7241523798857</v>
      </c>
      <c r="BS289" s="130">
        <v>2735.8751059169808</v>
      </c>
      <c r="BT289" s="130">
        <v>2633.0996479597447</v>
      </c>
      <c r="BU289" s="130">
        <v>2562.5600347492427</v>
      </c>
      <c r="BV289" s="130">
        <v>2519.3260782653879</v>
      </c>
      <c r="BW289" s="130">
        <v>2503.0185332758624</v>
      </c>
      <c r="BX289" s="130">
        <v>2529.9449447701941</v>
      </c>
      <c r="BY289" s="130">
        <v>2616.7921029702202</v>
      </c>
      <c r="BZ289" s="130">
        <v>2708.9486944226492</v>
      </c>
      <c r="CA289" s="130">
        <v>2730.5656726645775</v>
      </c>
      <c r="CB289" s="130">
        <v>2746.8732176541021</v>
      </c>
      <c r="CC289" s="130">
        <v>2817.4128308646045</v>
      </c>
      <c r="CD289" s="130">
        <v>2844.3392423589344</v>
      </c>
      <c r="CE289" s="130">
        <v>2844.3392423589344</v>
      </c>
      <c r="CF289" s="130">
        <v>2909.190177084718</v>
      </c>
      <c r="CG289" s="130">
        <v>2958.1128120532926</v>
      </c>
      <c r="CH289" s="130">
        <v>3007.0354470218663</v>
      </c>
      <c r="CI289" s="130">
        <v>3060.8882700105278</v>
      </c>
      <c r="CJ289" s="130">
        <v>2294.8260711441685</v>
      </c>
      <c r="CK289" s="130">
        <v>2342.629157523822</v>
      </c>
      <c r="CL289" s="130">
        <v>2362.3618269014692</v>
      </c>
      <c r="CM289" s="130">
        <v>2390.154318982663</v>
      </c>
      <c r="CN289" s="130">
        <v>2394.0452678740307</v>
      </c>
      <c r="CO289" s="130">
        <v>2417.9468110638568</v>
      </c>
      <c r="CP289" s="130">
        <v>2441.8483542536837</v>
      </c>
      <c r="CQ289" s="130">
        <v>2489.3735157125247</v>
      </c>
      <c r="CR289" s="130">
        <v>2548.8494487662797</v>
      </c>
      <c r="CS289" s="130">
        <v>2584.7017635510201</v>
      </c>
      <c r="CT289" s="130">
        <v>2600.5434840373</v>
      </c>
      <c r="CU289" s="130">
        <v>2636.3957988220395</v>
      </c>
      <c r="CV289" s="130">
        <v>2687.8119091722483</v>
      </c>
      <c r="CW289" s="130">
        <v>2759.5165387417283</v>
      </c>
      <c r="CX289" s="130">
        <v>2846.7849638766766</v>
      </c>
      <c r="CY289" s="130">
        <v>2942.113211715171</v>
      </c>
      <c r="CZ289" s="130">
        <v>3005.4800936602928</v>
      </c>
      <c r="DA289" s="130">
        <v>3057.174128931314</v>
      </c>
      <c r="DB289" s="130">
        <v>3037.7193844744775</v>
      </c>
      <c r="DC289" s="130">
        <v>3041.3324084450328</v>
      </c>
      <c r="DD289" s="130">
        <v>3084.9666210125074</v>
      </c>
      <c r="DE289" s="130">
        <v>3061.0650778226805</v>
      </c>
      <c r="DF289" s="130">
        <v>2977.687601579099</v>
      </c>
      <c r="DG289" s="130">
        <v>2953.7860583892725</v>
      </c>
      <c r="DH289" s="130">
        <v>2953.7860583892725</v>
      </c>
      <c r="DI289" s="130">
        <v>2910.1518458217984</v>
      </c>
      <c r="DJ289" s="130">
        <v>2894.310125335518</v>
      </c>
      <c r="DK289" s="130">
        <v>2894.310125335518</v>
      </c>
      <c r="DL289" s="130">
        <v>2957.9549322014514</v>
      </c>
      <c r="DM289" s="130">
        <v>2946.0041606065383</v>
      </c>
      <c r="DN289" s="130">
        <v>2914.0427947131652</v>
      </c>
      <c r="DO289" s="130">
        <v>2942.391136635983</v>
      </c>
      <c r="DP289" s="130">
        <v>2973.7966526877317</v>
      </c>
      <c r="DQ289" s="130">
        <v>3152.5023767698081</v>
      </c>
      <c r="DR289" s="130">
        <v>3271.4542428773175</v>
      </c>
      <c r="DS289" s="130">
        <v>3279.5140655808636</v>
      </c>
      <c r="DT289" s="130">
        <v>3299.2467349585118</v>
      </c>
      <c r="DU289" s="130">
        <v>3303.4156087706901</v>
      </c>
      <c r="DV289" s="130">
        <v>3343.1588724467965</v>
      </c>
      <c r="DW289" s="130">
        <v>3350.9407702295316</v>
      </c>
      <c r="DX289" s="130">
        <v>3295.3557860671444</v>
      </c>
      <c r="DY289" s="130">
        <v>3267.5632939859497</v>
      </c>
      <c r="DZ289" s="130">
        <v>3247.5526996874896</v>
      </c>
      <c r="EA289" s="130">
        <v>3204.1964120408284</v>
      </c>
      <c r="EB289" s="130">
        <v>3144.4425540662619</v>
      </c>
    </row>
    <row r="290" spans="1:132" x14ac:dyDescent="0.35">
      <c r="A290" s="129" t="s">
        <v>118</v>
      </c>
      <c r="B290" s="130"/>
      <c r="C290" s="130">
        <v>9776.2254518843147</v>
      </c>
      <c r="D290" s="130">
        <v>9587.8895389596637</v>
      </c>
      <c r="E290" s="130">
        <v>9378.3326780998486</v>
      </c>
      <c r="F290" s="130">
        <v>9341.1960192132992</v>
      </c>
      <c r="G290" s="130">
        <v>8829.2406502772847</v>
      </c>
      <c r="H290" s="130">
        <v>8317.2852813412737</v>
      </c>
      <c r="I290" s="130">
        <v>7900.8241781135348</v>
      </c>
      <c r="J290" s="130">
        <v>7502.9314043290688</v>
      </c>
      <c r="K290" s="130">
        <v>6915.376408374007</v>
      </c>
      <c r="L290" s="130">
        <v>6612.9779002978148</v>
      </c>
      <c r="M290" s="130">
        <v>6707.1458567601385</v>
      </c>
      <c r="N290" s="130">
        <v>6272.1164240891221</v>
      </c>
      <c r="O290" s="130">
        <v>6006.8545748994766</v>
      </c>
      <c r="P290" s="130">
        <v>5646.0984600015618</v>
      </c>
      <c r="Q290" s="130">
        <v>5191.1743886413251</v>
      </c>
      <c r="R290" s="130">
        <v>5039.9751346032281</v>
      </c>
      <c r="S290" s="130">
        <v>4945.8071781409035</v>
      </c>
      <c r="T290" s="130">
        <v>4868.8812418759089</v>
      </c>
      <c r="U290" s="130">
        <v>4717.6819878378092</v>
      </c>
      <c r="V290" s="130">
        <v>4509.4514362239415</v>
      </c>
      <c r="W290" s="130">
        <v>4623.5140313754873</v>
      </c>
      <c r="X290" s="130">
        <v>4623.5140313754873</v>
      </c>
      <c r="Y290" s="130">
        <v>4470.9884680914438</v>
      </c>
      <c r="Z290" s="130">
        <v>4642.0823608187611</v>
      </c>
      <c r="AA290" s="130">
        <v>4964.37550758418</v>
      </c>
      <c r="AB290" s="130">
        <v>4907.3442100084067</v>
      </c>
      <c r="AC290" s="130">
        <v>5001.5121664707303</v>
      </c>
      <c r="AD290" s="130">
        <v>5172.6060591980504</v>
      </c>
      <c r="AE290" s="130">
        <v>5305.2369837928718</v>
      </c>
      <c r="AF290" s="130">
        <v>5305.2369837928718</v>
      </c>
      <c r="AG290" s="130">
        <v>5305.2369837928718</v>
      </c>
      <c r="AH290" s="130">
        <v>5380.8366108119189</v>
      </c>
      <c r="AI290" s="130">
        <v>5437.8679083876923</v>
      </c>
      <c r="AJ290" s="130">
        <v>7150.1570420343623</v>
      </c>
      <c r="AK290" s="130">
        <v>7372.0406740820972</v>
      </c>
      <c r="AL290" s="130">
        <v>7740.1266993395793</v>
      </c>
      <c r="AM290" s="130">
        <v>8060.0519362456143</v>
      </c>
      <c r="AN290" s="130">
        <v>8378.2571449962452</v>
      </c>
      <c r="AO290" s="130">
        <v>8674.1019877265571</v>
      </c>
      <c r="AP290" s="130">
        <v>8894.2655916188833</v>
      </c>
      <c r="AQ290" s="130">
        <v>9166.0300401734694</v>
      </c>
      <c r="AR290" s="130">
        <v>9754.2796693232794</v>
      </c>
      <c r="AS290" s="130">
        <v>10098.285300405036</v>
      </c>
      <c r="AT290" s="130">
        <v>10468.09135381793</v>
      </c>
      <c r="AU290" s="130">
        <v>10934.218983933713</v>
      </c>
      <c r="AV290" s="130">
        <v>11746.072273286662</v>
      </c>
      <c r="AW290" s="130">
        <v>12334.321902436475</v>
      </c>
      <c r="AX290" s="130">
        <v>13538.341611222628</v>
      </c>
      <c r="AY290" s="130">
        <v>14768.161742339918</v>
      </c>
      <c r="AZ290" s="130">
        <v>15406.292187996582</v>
      </c>
      <c r="BA290" s="130">
        <v>15652.256214220039</v>
      </c>
      <c r="BB290" s="130">
        <v>15824.259029760919</v>
      </c>
      <c r="BC290" s="130">
        <v>15578.295003537458</v>
      </c>
      <c r="BD290" s="130">
        <v>15406.292187996582</v>
      </c>
      <c r="BE290" s="130">
        <v>15308.250583138279</v>
      </c>
      <c r="BF290" s="130">
        <v>15602.37539771318</v>
      </c>
      <c r="BG290" s="130">
        <v>15726.217424902617</v>
      </c>
      <c r="BH290" s="130">
        <v>15530.134215186017</v>
      </c>
      <c r="BI290" s="130">
        <v>15824.259029760919</v>
      </c>
      <c r="BJ290" s="130">
        <v>15824.259029760919</v>
      </c>
      <c r="BK290" s="130">
        <v>15406.292187996582</v>
      </c>
      <c r="BL290" s="130">
        <v>14964.244952056517</v>
      </c>
      <c r="BM290" s="130">
        <v>14620.239320974761</v>
      </c>
      <c r="BN290" s="130">
        <v>14154.111690858979</v>
      </c>
      <c r="BO290" s="130">
        <v>13932.228058811243</v>
      </c>
      <c r="BP290" s="130">
        <v>13612.302821905205</v>
      </c>
      <c r="BQ290" s="130">
        <v>12998.252770424266</v>
      </c>
      <c r="BR290" s="130">
        <v>12752.288744200812</v>
      </c>
      <c r="BS290" s="130">
        <v>12408.283113119049</v>
      </c>
      <c r="BT290" s="130">
        <v>11942.155483003267</v>
      </c>
      <c r="BU290" s="130">
        <v>11622.23024609723</v>
      </c>
      <c r="BV290" s="130">
        <v>11426.147036380633</v>
      </c>
      <c r="BW290" s="130">
        <v>11352.18582569805</v>
      </c>
      <c r="BX290" s="130">
        <v>11474.307824732074</v>
      </c>
      <c r="BY290" s="130">
        <v>11868.19427232069</v>
      </c>
      <c r="BZ290" s="130">
        <v>12286.161114085027</v>
      </c>
      <c r="CA290" s="130">
        <v>12384.202718943327</v>
      </c>
      <c r="CB290" s="130">
        <v>12458.163929625907</v>
      </c>
      <c r="CC290" s="130">
        <v>12778.089166531943</v>
      </c>
      <c r="CD290" s="130">
        <v>12900.211165565965</v>
      </c>
      <c r="CE290" s="130">
        <v>12900.211165565965</v>
      </c>
      <c r="CF290" s="130">
        <v>13194.335980140868</v>
      </c>
      <c r="CG290" s="130">
        <v>13416.219612188606</v>
      </c>
      <c r="CH290" s="130">
        <v>13638.103244236338</v>
      </c>
      <c r="CI290" s="130">
        <v>13882.347242304388</v>
      </c>
      <c r="CJ290" s="130">
        <v>10407.950101428196</v>
      </c>
      <c r="CK290" s="130">
        <v>10624.756134787245</v>
      </c>
      <c r="CL290" s="130">
        <v>10714.251648557549</v>
      </c>
      <c r="CM290" s="130">
        <v>10840.301667952343</v>
      </c>
      <c r="CN290" s="130">
        <v>10857.948670667616</v>
      </c>
      <c r="CO290" s="130">
        <v>10966.351687347136</v>
      </c>
      <c r="CP290" s="130">
        <v>11074.754704026662</v>
      </c>
      <c r="CQ290" s="130">
        <v>11290.300237191761</v>
      </c>
      <c r="CR290" s="130">
        <v>11560.04727869662</v>
      </c>
      <c r="CS290" s="130">
        <v>11722.651803715908</v>
      </c>
      <c r="CT290" s="130">
        <v>11794.500314770941</v>
      </c>
      <c r="CU290" s="130">
        <v>11957.104839790225</v>
      </c>
      <c r="CV290" s="130">
        <v>12190.297375670596</v>
      </c>
      <c r="CW290" s="130">
        <v>12515.506425709167</v>
      </c>
      <c r="CX290" s="130">
        <v>12911.30348660882</v>
      </c>
      <c r="CY290" s="130">
        <v>13343.655053132963</v>
      </c>
      <c r="CZ290" s="130">
        <v>13631.049097353096</v>
      </c>
      <c r="DA290" s="130">
        <v>13865.502133427419</v>
      </c>
      <c r="DB290" s="130">
        <v>13777.26711985106</v>
      </c>
      <c r="DC290" s="130">
        <v>13793.653622372387</v>
      </c>
      <c r="DD290" s="130">
        <v>13991.552152822213</v>
      </c>
      <c r="DE290" s="130">
        <v>13883.149136142685</v>
      </c>
      <c r="DF290" s="130">
        <v>13504.999077958302</v>
      </c>
      <c r="DG290" s="130">
        <v>13396.59606127878</v>
      </c>
      <c r="DH290" s="130">
        <v>13396.59606127878</v>
      </c>
      <c r="DI290" s="130">
        <v>13198.697530828951</v>
      </c>
      <c r="DJ290" s="130">
        <v>13126.849019773919</v>
      </c>
      <c r="DK290" s="130">
        <v>13126.849019773919</v>
      </c>
      <c r="DL290" s="130">
        <v>13415.503564187999</v>
      </c>
      <c r="DM290" s="130">
        <v>13361.302055848237</v>
      </c>
      <c r="DN290" s="130">
        <v>13216.344533544225</v>
      </c>
      <c r="DO290" s="130">
        <v>13344.915553326915</v>
      </c>
      <c r="DP290" s="130">
        <v>13487.352075243032</v>
      </c>
      <c r="DQ290" s="130">
        <v>14297.853699951562</v>
      </c>
      <c r="DR290" s="130">
        <v>14837.347782961288</v>
      </c>
      <c r="DS290" s="130">
        <v>14873.902288585772</v>
      </c>
      <c r="DT290" s="130">
        <v>14963.397802356081</v>
      </c>
      <c r="DU290" s="130">
        <v>14982.305305265296</v>
      </c>
      <c r="DV290" s="130">
        <v>15162.556832999853</v>
      </c>
      <c r="DW290" s="130">
        <v>15197.8508384304</v>
      </c>
      <c r="DX290" s="130">
        <v>14945.750799640808</v>
      </c>
      <c r="DY290" s="130">
        <v>14819.700780246014</v>
      </c>
      <c r="DZ290" s="130">
        <v>14728.944766281758</v>
      </c>
      <c r="EA290" s="130">
        <v>14532.306736025885</v>
      </c>
      <c r="EB290" s="130">
        <v>14261.299194327074</v>
      </c>
    </row>
    <row r="291" spans="1:132" x14ac:dyDescent="0.35">
      <c r="A291" s="129" t="s">
        <v>119</v>
      </c>
      <c r="B291" s="130"/>
      <c r="C291" s="130">
        <v>16910.485586527702</v>
      </c>
      <c r="D291" s="130">
        <v>16584.710392756569</v>
      </c>
      <c r="E291" s="130">
        <v>16222.228134898567</v>
      </c>
      <c r="F291" s="130">
        <v>16157.990772746518</v>
      </c>
      <c r="G291" s="130">
        <v>15272.432851650368</v>
      </c>
      <c r="H291" s="130">
        <v>14386.874930554224</v>
      </c>
      <c r="I291" s="130">
        <v>13666.498797849072</v>
      </c>
      <c r="J291" s="130">
        <v>12978.241346219938</v>
      </c>
      <c r="K291" s="130">
        <v>11961.91450931426</v>
      </c>
      <c r="L291" s="130">
        <v>11438.838846076122</v>
      </c>
      <c r="M291" s="130">
        <v>11601.726442961681</v>
      </c>
      <c r="N291" s="130">
        <v>10849.2316291805</v>
      </c>
      <c r="O291" s="130">
        <v>10390.393328094411</v>
      </c>
      <c r="P291" s="130">
        <v>9766.3732386173342</v>
      </c>
      <c r="Q291" s="130">
        <v>8979.4655522547</v>
      </c>
      <c r="R291" s="130">
        <v>8717.9277206356328</v>
      </c>
      <c r="S291" s="130">
        <v>8555.0401237500719</v>
      </c>
      <c r="T291" s="130">
        <v>8421.9770164351085</v>
      </c>
      <c r="U291" s="130">
        <v>8160.4391848160376</v>
      </c>
      <c r="V291" s="130">
        <v>7800.2511184634623</v>
      </c>
      <c r="W291" s="130">
        <v>7997.5515879304776</v>
      </c>
      <c r="X291" s="130">
        <v>7997.5515879304776</v>
      </c>
      <c r="Y291" s="130">
        <v>7733.7195648059806</v>
      </c>
      <c r="Z291" s="130">
        <v>8029.6702690065022</v>
      </c>
      <c r="AA291" s="130">
        <v>8587.1588048261001</v>
      </c>
      <c r="AB291" s="130">
        <v>8488.5085700925902</v>
      </c>
      <c r="AC291" s="130">
        <v>8651.3961669781529</v>
      </c>
      <c r="AD291" s="130">
        <v>8947.3468711786754</v>
      </c>
      <c r="AE291" s="130">
        <v>9176.7660217217181</v>
      </c>
      <c r="AF291" s="130">
        <v>9176.7660217217181</v>
      </c>
      <c r="AG291" s="130">
        <v>9176.7660217217181</v>
      </c>
      <c r="AH291" s="130">
        <v>9307.5349375312508</v>
      </c>
      <c r="AI291" s="130">
        <v>9406.1851722647607</v>
      </c>
      <c r="AJ291" s="130">
        <v>12368.027741977488</v>
      </c>
      <c r="AK291" s="130">
        <v>12751.832307461031</v>
      </c>
      <c r="AL291" s="130">
        <v>13388.531354077148</v>
      </c>
      <c r="AM291" s="130">
        <v>13941.923983379</v>
      </c>
      <c r="AN291" s="130">
        <v>14492.341383491064</v>
      </c>
      <c r="AO291" s="130">
        <v>15004.08080413579</v>
      </c>
      <c r="AP291" s="130">
        <v>15384.910140429543</v>
      </c>
      <c r="AQ291" s="130">
        <v>15854.996352417134</v>
      </c>
      <c r="AR291" s="130">
        <v>16872.524735327002</v>
      </c>
      <c r="AS291" s="130">
        <v>17467.570573285982</v>
      </c>
      <c r="AT291" s="130">
        <v>18107.244849091891</v>
      </c>
      <c r="AU291" s="130">
        <v>18913.531959526314</v>
      </c>
      <c r="AV291" s="130">
        <v>20317.840137109517</v>
      </c>
      <c r="AW291" s="130">
        <v>21335.368520019383</v>
      </c>
      <c r="AX291" s="130">
        <v>23418.028952875822</v>
      </c>
      <c r="AY291" s="130">
        <v>25545.3178235792</v>
      </c>
      <c r="AZ291" s="130">
        <v>26649.127852993115</v>
      </c>
      <c r="BA291" s="130">
        <v>27074.58562713378</v>
      </c>
      <c r="BB291" s="130">
        <v>27372.108546113279</v>
      </c>
      <c r="BC291" s="130">
        <v>26946.6507719726</v>
      </c>
      <c r="BD291" s="130">
        <v>26649.127852993115</v>
      </c>
      <c r="BE291" s="130">
        <v>26479.539789174803</v>
      </c>
      <c r="BF291" s="130">
        <v>26988.303980629727</v>
      </c>
      <c r="BG291" s="130">
        <v>27202.520482294967</v>
      </c>
      <c r="BH291" s="130">
        <v>26863.344354658351</v>
      </c>
      <c r="BI291" s="130">
        <v>27372.108546113279</v>
      </c>
      <c r="BJ291" s="130">
        <v>27372.108546113279</v>
      </c>
      <c r="BK291" s="130">
        <v>26649.127852993115</v>
      </c>
      <c r="BL291" s="130">
        <v>25884.493951215813</v>
      </c>
      <c r="BM291" s="130">
        <v>25289.448113256829</v>
      </c>
      <c r="BN291" s="130">
        <v>24483.161002822406</v>
      </c>
      <c r="BO291" s="130">
        <v>24099.356437338862</v>
      </c>
      <c r="BP291" s="130">
        <v>23545.963808037002</v>
      </c>
      <c r="BQ291" s="130">
        <v>22483.806987280219</v>
      </c>
      <c r="BR291" s="130">
        <v>22058.349213139551</v>
      </c>
      <c r="BS291" s="130">
        <v>21463.303375180563</v>
      </c>
      <c r="BT291" s="130">
        <v>20657.01626474614</v>
      </c>
      <c r="BU291" s="130">
        <v>20103.623635444284</v>
      </c>
      <c r="BV291" s="130">
        <v>19764.447507807665</v>
      </c>
      <c r="BW291" s="130">
        <v>19636.512652646481</v>
      </c>
      <c r="BX291" s="130">
        <v>19847.75392512192</v>
      </c>
      <c r="BY291" s="130">
        <v>20529.081409584956</v>
      </c>
      <c r="BZ291" s="130">
        <v>21252.06210270512</v>
      </c>
      <c r="CA291" s="130">
        <v>21421.650166523435</v>
      </c>
      <c r="CB291" s="130">
        <v>21549.585021684619</v>
      </c>
      <c r="CC291" s="130">
        <v>22102.977650986479</v>
      </c>
      <c r="CD291" s="130">
        <v>22314.218923461907</v>
      </c>
      <c r="CE291" s="130">
        <v>22314.218923461907</v>
      </c>
      <c r="CF291" s="130">
        <v>22822.983114916839</v>
      </c>
      <c r="CG291" s="130">
        <v>23206.787680400386</v>
      </c>
      <c r="CH291" s="130">
        <v>23590.592245883934</v>
      </c>
      <c r="CI291" s="130">
        <v>24013.074790834809</v>
      </c>
      <c r="CJ291" s="130">
        <v>18003.215151055796</v>
      </c>
      <c r="CK291" s="130">
        <v>18378.236709246623</v>
      </c>
      <c r="CL291" s="130">
        <v>18533.042119895155</v>
      </c>
      <c r="CM291" s="130">
        <v>18751.077909540978</v>
      </c>
      <c r="CN291" s="130">
        <v>18781.602920091398</v>
      </c>
      <c r="CO291" s="130">
        <v>18969.113699186804</v>
      </c>
      <c r="CP291" s="130">
        <v>19156.624478282218</v>
      </c>
      <c r="CQ291" s="130">
        <v>19529.46567857658</v>
      </c>
      <c r="CR291" s="130">
        <v>19996.062268418642</v>
      </c>
      <c r="CS291" s="130">
        <v>20277.328437061762</v>
      </c>
      <c r="CT291" s="130">
        <v>20401.608837159882</v>
      </c>
      <c r="CU291" s="130">
        <v>20682.875005802995</v>
      </c>
      <c r="CV291" s="130">
        <v>21086.24121664777</v>
      </c>
      <c r="CW291" s="130">
        <v>21648.773553934003</v>
      </c>
      <c r="CX291" s="130">
        <v>22333.405933421895</v>
      </c>
      <c r="CY291" s="130">
        <v>23081.268691907073</v>
      </c>
      <c r="CZ291" s="130">
        <v>23578.390292299555</v>
      </c>
      <c r="DA291" s="130">
        <v>23983.936861040795</v>
      </c>
      <c r="DB291" s="130">
        <v>23831.311808288709</v>
      </c>
      <c r="DC291" s="130">
        <v>23859.656460942675</v>
      </c>
      <c r="DD291" s="130">
        <v>24201.972650686617</v>
      </c>
      <c r="DE291" s="130">
        <v>24014.461871591204</v>
      </c>
      <c r="DF291" s="130">
        <v>23360.354502653729</v>
      </c>
      <c r="DG291" s="130">
        <v>23172.843723558322</v>
      </c>
      <c r="DH291" s="130">
        <v>23172.843723558322</v>
      </c>
      <c r="DI291" s="130">
        <v>22830.527533814373</v>
      </c>
      <c r="DJ291" s="130">
        <v>22706.247133716257</v>
      </c>
      <c r="DK291" s="130">
        <v>22706.247133716257</v>
      </c>
      <c r="DL291" s="130">
        <v>23205.549092005189</v>
      </c>
      <c r="DM291" s="130">
        <v>23111.793702457486</v>
      </c>
      <c r="DN291" s="130">
        <v>22861.052544364789</v>
      </c>
      <c r="DO291" s="130">
        <v>23083.44904980353</v>
      </c>
      <c r="DP291" s="130">
        <v>23329.829492103316</v>
      </c>
      <c r="DQ291" s="130">
        <v>24731.799619525973</v>
      </c>
      <c r="DR291" s="130">
        <v>25664.992799210107</v>
      </c>
      <c r="DS291" s="130">
        <v>25728.22317820739</v>
      </c>
      <c r="DT291" s="130">
        <v>25883.028588855934</v>
      </c>
      <c r="DU291" s="130">
        <v>25915.733957302804</v>
      </c>
      <c r="DV291" s="130">
        <v>26227.525136496333</v>
      </c>
      <c r="DW291" s="130">
        <v>26288.575157597166</v>
      </c>
      <c r="DX291" s="130">
        <v>25852.503578305514</v>
      </c>
      <c r="DY291" s="130">
        <v>25634.467788659684</v>
      </c>
      <c r="DZ291" s="130">
        <v>25477.48202011469</v>
      </c>
      <c r="EA291" s="130">
        <v>25137.346188267209</v>
      </c>
      <c r="EB291" s="130">
        <v>24668.569240528679</v>
      </c>
    </row>
    <row r="292" spans="1:132" x14ac:dyDescent="0.35">
      <c r="A292" s="129" t="s">
        <v>202</v>
      </c>
      <c r="B292" s="130"/>
      <c r="C292" s="130">
        <v>9702.9769506212542</v>
      </c>
      <c r="D292" s="130">
        <v>9486.7121998775383</v>
      </c>
      <c r="E292" s="130">
        <v>9246.079589895091</v>
      </c>
      <c r="F292" s="130">
        <v>9203.435836227316</v>
      </c>
      <c r="G292" s="130">
        <v>8615.5612320929904</v>
      </c>
      <c r="H292" s="130">
        <v>8027.6866279586611</v>
      </c>
      <c r="I292" s="130">
        <v>7549.4673903986113</v>
      </c>
      <c r="J292" s="130">
        <v>7092.5700296724499</v>
      </c>
      <c r="K292" s="130">
        <v>6417.884927000151</v>
      </c>
      <c r="L292" s="130">
        <v>6070.6429328482682</v>
      </c>
      <c r="M292" s="130">
        <v>6178.7753082201243</v>
      </c>
      <c r="N292" s="130">
        <v>5679.2341938261879</v>
      </c>
      <c r="O292" s="130">
        <v>5374.6359533420818</v>
      </c>
      <c r="P292" s="130">
        <v>4960.3823462836945</v>
      </c>
      <c r="Q292" s="130">
        <v>4437.99636385345</v>
      </c>
      <c r="R292" s="130">
        <v>4264.37536677751</v>
      </c>
      <c r="S292" s="130">
        <v>4156.2429914056493</v>
      </c>
      <c r="T292" s="130">
        <v>4067.9095016652604</v>
      </c>
      <c r="U292" s="130">
        <v>3894.2885045893172</v>
      </c>
      <c r="V292" s="130">
        <v>3655.1788858092932</v>
      </c>
      <c r="W292" s="130">
        <v>3786.1561292174592</v>
      </c>
      <c r="X292" s="130">
        <v>3786.1561292174592</v>
      </c>
      <c r="Y292" s="130">
        <v>3611.0121409390995</v>
      </c>
      <c r="Z292" s="130">
        <v>3807.4780060513472</v>
      </c>
      <c r="AA292" s="130">
        <v>4177.5648682395395</v>
      </c>
      <c r="AB292" s="130">
        <v>4112.0762465354555</v>
      </c>
      <c r="AC292" s="130">
        <v>4220.2086219073144</v>
      </c>
      <c r="AD292" s="130">
        <v>4416.6744870195625</v>
      </c>
      <c r="AE292" s="130">
        <v>4568.973607261617</v>
      </c>
      <c r="AF292" s="130">
        <v>4568.973607261617</v>
      </c>
      <c r="AG292" s="130">
        <v>4568.973607261617</v>
      </c>
      <c r="AH292" s="130">
        <v>4655.7841057995865</v>
      </c>
      <c r="AI292" s="130">
        <v>4721.2727275036705</v>
      </c>
      <c r="AJ292" s="130">
        <v>6235.3772678617461</v>
      </c>
      <c r="AK292" s="130">
        <v>6490.1646190033907</v>
      </c>
      <c r="AL292" s="130">
        <v>6912.8351084941778</v>
      </c>
      <c r="AM292" s="130">
        <v>7280.2029171170125</v>
      </c>
      <c r="AN292" s="130">
        <v>7645.5956299945628</v>
      </c>
      <c r="AO292" s="130">
        <v>7985.3120981834181</v>
      </c>
      <c r="AP292" s="130">
        <v>8238.1243535797785</v>
      </c>
      <c r="AQ292" s="130">
        <v>8550.1894813346535</v>
      </c>
      <c r="AR292" s="130">
        <v>9225.6722262218045</v>
      </c>
      <c r="AS292" s="130">
        <v>9620.6913752786131</v>
      </c>
      <c r="AT292" s="130">
        <v>10045.336960514682</v>
      </c>
      <c r="AU292" s="130">
        <v>10580.587907486661</v>
      </c>
      <c r="AV292" s="130">
        <v>11512.833099260732</v>
      </c>
      <c r="AW292" s="130">
        <v>12188.315844147877</v>
      </c>
      <c r="AX292" s="130">
        <v>13570.882865846714</v>
      </c>
      <c r="AY292" s="130">
        <v>14983.07632372481</v>
      </c>
      <c r="AZ292" s="130">
        <v>15715.836845225193</v>
      </c>
      <c r="BA292" s="130">
        <v>15998.275536800815</v>
      </c>
      <c r="BB292" s="130">
        <v>16195.785111329214</v>
      </c>
      <c r="BC292" s="130">
        <v>15913.346419753596</v>
      </c>
      <c r="BD292" s="130">
        <v>15715.836845225193</v>
      </c>
      <c r="BE292" s="130">
        <v>15603.256387744004</v>
      </c>
      <c r="BF292" s="130">
        <v>15940.997760187574</v>
      </c>
      <c r="BG292" s="130">
        <v>16083.204653848026</v>
      </c>
      <c r="BH292" s="130">
        <v>15858.043738885648</v>
      </c>
      <c r="BI292" s="130">
        <v>16195.785111329214</v>
      </c>
      <c r="BJ292" s="130">
        <v>16195.785111329214</v>
      </c>
      <c r="BK292" s="130">
        <v>15715.836845225193</v>
      </c>
      <c r="BL292" s="130">
        <v>15208.237238687194</v>
      </c>
      <c r="BM292" s="130">
        <v>14813.218089630382</v>
      </c>
      <c r="BN292" s="130">
        <v>14277.967142658406</v>
      </c>
      <c r="BO292" s="130">
        <v>14023.179791516763</v>
      </c>
      <c r="BP292" s="130">
        <v>13655.811982893929</v>
      </c>
      <c r="BQ292" s="130">
        <v>12950.702801827521</v>
      </c>
      <c r="BR292" s="130">
        <v>12668.264110251901</v>
      </c>
      <c r="BS292" s="130">
        <v>12273.244961195091</v>
      </c>
      <c r="BT292" s="130">
        <v>11737.994014223117</v>
      </c>
      <c r="BU292" s="130">
        <v>11370.626205600282</v>
      </c>
      <c r="BV292" s="130">
        <v>11145.4652906379</v>
      </c>
      <c r="BW292" s="130">
        <v>11060.536173590686</v>
      </c>
      <c r="BX292" s="130">
        <v>11200.767971505855</v>
      </c>
      <c r="BY292" s="130">
        <v>11653.0648971759</v>
      </c>
      <c r="BZ292" s="130">
        <v>12133.013163279924</v>
      </c>
      <c r="CA292" s="130">
        <v>12245.593620761116</v>
      </c>
      <c r="CB292" s="130">
        <v>12330.522737808331</v>
      </c>
      <c r="CC292" s="130">
        <v>12697.890546431167</v>
      </c>
      <c r="CD292" s="130">
        <v>12838.122344346331</v>
      </c>
      <c r="CE292" s="130">
        <v>12838.122344346331</v>
      </c>
      <c r="CF292" s="130">
        <v>13175.863716789901</v>
      </c>
      <c r="CG292" s="130">
        <v>13430.651067931549</v>
      </c>
      <c r="CH292" s="130">
        <v>13685.438419073193</v>
      </c>
      <c r="CI292" s="130">
        <v>13965.902014903524</v>
      </c>
      <c r="CJ292" s="130">
        <v>10503.949796199269</v>
      </c>
      <c r="CK292" s="130">
        <v>10752.906577919859</v>
      </c>
      <c r="CL292" s="130">
        <v>10855.673621537075</v>
      </c>
      <c r="CM292" s="130">
        <v>11000.415936490903</v>
      </c>
      <c r="CN292" s="130">
        <v>11020.679860584438</v>
      </c>
      <c r="CO292" s="130">
        <v>11145.158251444731</v>
      </c>
      <c r="CP292" s="130">
        <v>11269.63664230502</v>
      </c>
      <c r="CQ292" s="130">
        <v>11517.146000876066</v>
      </c>
      <c r="CR292" s="130">
        <v>11826.894554877257</v>
      </c>
      <c r="CS292" s="130">
        <v>12013.612141167698</v>
      </c>
      <c r="CT292" s="130">
        <v>12096.115260691375</v>
      </c>
      <c r="CU292" s="130">
        <v>12282.832846981817</v>
      </c>
      <c r="CV292" s="130">
        <v>12550.606129646396</v>
      </c>
      <c r="CW292" s="130">
        <v>12924.041302227273</v>
      </c>
      <c r="CX292" s="130">
        <v>13378.532171182293</v>
      </c>
      <c r="CY292" s="130">
        <v>13874.998311473923</v>
      </c>
      <c r="CZ292" s="130">
        <v>14205.010789568649</v>
      </c>
      <c r="DA292" s="130">
        <v>14474.231495382766</v>
      </c>
      <c r="DB292" s="130">
        <v>14372.911874915086</v>
      </c>
      <c r="DC292" s="130">
        <v>14391.728375859087</v>
      </c>
      <c r="DD292" s="130">
        <v>14618.973810336594</v>
      </c>
      <c r="DE292" s="130">
        <v>14494.495419476301</v>
      </c>
      <c r="DF292" s="130">
        <v>14060.268474614821</v>
      </c>
      <c r="DG292" s="130">
        <v>13935.790083754528</v>
      </c>
      <c r="DH292" s="130">
        <v>13935.790083754528</v>
      </c>
      <c r="DI292" s="130">
        <v>13708.544649277021</v>
      </c>
      <c r="DJ292" s="130">
        <v>13626.041529753336</v>
      </c>
      <c r="DK292" s="130">
        <v>13626.041529753336</v>
      </c>
      <c r="DL292" s="130">
        <v>13957.501430997603</v>
      </c>
      <c r="DM292" s="130">
        <v>13895.262235567454</v>
      </c>
      <c r="DN292" s="130">
        <v>13728.808573370552</v>
      </c>
      <c r="DO292" s="130">
        <v>13876.445734623458</v>
      </c>
      <c r="DP292" s="130">
        <v>14040.004550521284</v>
      </c>
      <c r="DQ292" s="130">
        <v>14970.697635674394</v>
      </c>
      <c r="DR292" s="130">
        <v>15590.194743676773</v>
      </c>
      <c r="DS292" s="130">
        <v>15632.170015013387</v>
      </c>
      <c r="DT292" s="130">
        <v>15734.937058630605</v>
      </c>
      <c r="DU292" s="130">
        <v>15756.648405873677</v>
      </c>
      <c r="DV292" s="130">
        <v>15963.629916257652</v>
      </c>
      <c r="DW292" s="130">
        <v>16004.157764444722</v>
      </c>
      <c r="DX292" s="130">
        <v>15714.673134537066</v>
      </c>
      <c r="DY292" s="130">
        <v>15569.930819583238</v>
      </c>
      <c r="DZ292" s="130">
        <v>15465.716352816484</v>
      </c>
      <c r="EA292" s="130">
        <v>15239.918341488517</v>
      </c>
      <c r="EB292" s="130">
        <v>14928.722364337786</v>
      </c>
    </row>
    <row r="293" spans="1:132" x14ac:dyDescent="0.35">
      <c r="A293" s="129" t="s">
        <v>120</v>
      </c>
      <c r="B293" s="130"/>
      <c r="C293" s="130">
        <v>5201.8508545811483</v>
      </c>
      <c r="D293" s="130">
        <v>5085.9094291611946</v>
      </c>
      <c r="E293" s="130">
        <v>4956.9041811587094</v>
      </c>
      <c r="F293" s="130">
        <v>4934.042491639284</v>
      </c>
      <c r="G293" s="130">
        <v>4618.8777718357487</v>
      </c>
      <c r="H293" s="130">
        <v>4303.7130520322125</v>
      </c>
      <c r="I293" s="130">
        <v>4047.3355338500633</v>
      </c>
      <c r="J293" s="130">
        <v>3802.3888604276262</v>
      </c>
      <c r="K293" s="130">
        <v>3440.6842726738282</v>
      </c>
      <c r="L293" s="130">
        <v>3254.5248008727763</v>
      </c>
      <c r="M293" s="130">
        <v>3312.4955135827518</v>
      </c>
      <c r="N293" s="130">
        <v>3044.6871506408879</v>
      </c>
      <c r="O293" s="130">
        <v>2881.3893683592637</v>
      </c>
      <c r="P293" s="130">
        <v>2659.304384456254</v>
      </c>
      <c r="Q293" s="130">
        <v>2379.2486878432687</v>
      </c>
      <c r="R293" s="130">
        <v>2286.1689519427432</v>
      </c>
      <c r="S293" s="130">
        <v>2228.1982392327654</v>
      </c>
      <c r="T293" s="130">
        <v>2180.8418823710958</v>
      </c>
      <c r="U293" s="130">
        <v>2087.7621464705685</v>
      </c>
      <c r="V293" s="130">
        <v>1959.5733873794939</v>
      </c>
      <c r="W293" s="130">
        <v>2029.7914337605919</v>
      </c>
      <c r="X293" s="130">
        <v>2029.7914337605919</v>
      </c>
      <c r="Y293" s="130">
        <v>1935.895208948659</v>
      </c>
      <c r="Z293" s="130">
        <v>2041.2222785203062</v>
      </c>
      <c r="AA293" s="130">
        <v>2239.6290839924804</v>
      </c>
      <c r="AB293" s="130">
        <v>2204.52006080193</v>
      </c>
      <c r="AC293" s="130">
        <v>2262.4907735119077</v>
      </c>
      <c r="AD293" s="130">
        <v>2367.8178430835546</v>
      </c>
      <c r="AE293" s="130">
        <v>2449.4667342243674</v>
      </c>
      <c r="AF293" s="130">
        <v>2449.4667342243674</v>
      </c>
      <c r="AG293" s="130">
        <v>2449.4667342243674</v>
      </c>
      <c r="AH293" s="130">
        <v>2496.0066021746297</v>
      </c>
      <c r="AI293" s="130">
        <v>2531.1156253651793</v>
      </c>
      <c r="AJ293" s="130">
        <v>3342.8403194738848</v>
      </c>
      <c r="AK293" s="130">
        <v>3479.4340480808328</v>
      </c>
      <c r="AL293" s="130">
        <v>3706.0313963125118</v>
      </c>
      <c r="AM293" s="130">
        <v>3902.9804933736905</v>
      </c>
      <c r="AN293" s="130">
        <v>4098.8707243216386</v>
      </c>
      <c r="AO293" s="130">
        <v>4280.9956957975674</v>
      </c>
      <c r="AP293" s="130">
        <v>4416.5305582912824</v>
      </c>
      <c r="AQ293" s="130">
        <v>4583.8314041819604</v>
      </c>
      <c r="AR293" s="130">
        <v>4945.9636149073558</v>
      </c>
      <c r="AS293" s="130">
        <v>5157.7368375537844</v>
      </c>
      <c r="AT293" s="130">
        <v>5385.3930518986954</v>
      </c>
      <c r="AU293" s="130">
        <v>5672.345768584607</v>
      </c>
      <c r="AV293" s="130">
        <v>6172.1305740301796</v>
      </c>
      <c r="AW293" s="130">
        <v>6534.2627847555741</v>
      </c>
      <c r="AX293" s="130">
        <v>7275.469064018077</v>
      </c>
      <c r="AY293" s="130">
        <v>8032.5583349790613</v>
      </c>
      <c r="AZ293" s="130">
        <v>8425.3976629881872</v>
      </c>
      <c r="BA293" s="130">
        <v>8576.8155171803865</v>
      </c>
      <c r="BB293" s="130">
        <v>8682.7021285035971</v>
      </c>
      <c r="BC293" s="130">
        <v>8531.2842743114015</v>
      </c>
      <c r="BD293" s="130">
        <v>8425.3976629881872</v>
      </c>
      <c r="BE293" s="130">
        <v>8365.042294533956</v>
      </c>
      <c r="BF293" s="130">
        <v>8546.1083998966515</v>
      </c>
      <c r="BG293" s="130">
        <v>8622.3467600493677</v>
      </c>
      <c r="BH293" s="130">
        <v>8501.6360231409017</v>
      </c>
      <c r="BI293" s="130">
        <v>8682.7021285035971</v>
      </c>
      <c r="BJ293" s="130">
        <v>8682.7021285035971</v>
      </c>
      <c r="BK293" s="130">
        <v>8425.3976629881872</v>
      </c>
      <c r="BL293" s="130">
        <v>8153.2690718875265</v>
      </c>
      <c r="BM293" s="130">
        <v>7941.4958492410969</v>
      </c>
      <c r="BN293" s="130">
        <v>7654.5431325551854</v>
      </c>
      <c r="BO293" s="130">
        <v>7517.9494039482379</v>
      </c>
      <c r="BP293" s="130">
        <v>7321.000306887061</v>
      </c>
      <c r="BQ293" s="130">
        <v>6942.9851044631823</v>
      </c>
      <c r="BR293" s="130">
        <v>6791.5672502709867</v>
      </c>
      <c r="BS293" s="130">
        <v>6579.7940276245545</v>
      </c>
      <c r="BT293" s="130">
        <v>6292.8413109386447</v>
      </c>
      <c r="BU293" s="130">
        <v>6095.8922138774669</v>
      </c>
      <c r="BV293" s="130">
        <v>5975.1814769690027</v>
      </c>
      <c r="BW293" s="130">
        <v>5929.6502341000205</v>
      </c>
      <c r="BX293" s="130">
        <v>6004.8297281395025</v>
      </c>
      <c r="BY293" s="130">
        <v>6247.3100680696634</v>
      </c>
      <c r="BZ293" s="130">
        <v>6504.6145335850733</v>
      </c>
      <c r="CA293" s="130">
        <v>6564.9699020393064</v>
      </c>
      <c r="CB293" s="130">
        <v>6610.5011449082895</v>
      </c>
      <c r="CC293" s="130">
        <v>6807.4502419694691</v>
      </c>
      <c r="CD293" s="130">
        <v>6882.6297360089511</v>
      </c>
      <c r="CE293" s="130">
        <v>6882.6297360089511</v>
      </c>
      <c r="CF293" s="130">
        <v>7063.6958413716475</v>
      </c>
      <c r="CG293" s="130">
        <v>7200.289569978595</v>
      </c>
      <c r="CH293" s="130">
        <v>7336.8832985855433</v>
      </c>
      <c r="CI293" s="130">
        <v>7487.2422866645065</v>
      </c>
      <c r="CJ293" s="130">
        <v>5631.2594064585728</v>
      </c>
      <c r="CK293" s="130">
        <v>5764.7273157752188</v>
      </c>
      <c r="CL293" s="130">
        <v>5819.8216271791789</v>
      </c>
      <c r="CM293" s="130">
        <v>5897.4192488749013</v>
      </c>
      <c r="CN293" s="130">
        <v>5908.2829159123021</v>
      </c>
      <c r="CO293" s="130">
        <v>5975.0168705706237</v>
      </c>
      <c r="CP293" s="130">
        <v>6041.7508252289454</v>
      </c>
      <c r="CQ293" s="130">
        <v>6174.4427583286297</v>
      </c>
      <c r="CR293" s="130">
        <v>6340.5016687574762</v>
      </c>
      <c r="CS293" s="130">
        <v>6440.6026007449582</v>
      </c>
      <c r="CT293" s="130">
        <v>6484.8332451115202</v>
      </c>
      <c r="CU293" s="130">
        <v>6584.9341770990031</v>
      </c>
      <c r="CV293" s="130">
        <v>6728.4897772360882</v>
      </c>
      <c r="CW293" s="130">
        <v>6928.6916412110522</v>
      </c>
      <c r="CX293" s="130">
        <v>7172.348173335623</v>
      </c>
      <c r="CY293" s="130">
        <v>7438.5080157519487</v>
      </c>
      <c r="CZ293" s="130">
        <v>7615.4305932181969</v>
      </c>
      <c r="DA293" s="130">
        <v>7759.7621695722401</v>
      </c>
      <c r="DB293" s="130">
        <v>7705.4438343852325</v>
      </c>
      <c r="DC293" s="130">
        <v>7715.5315252056789</v>
      </c>
      <c r="DD293" s="130">
        <v>7837.3597912679625</v>
      </c>
      <c r="DE293" s="130">
        <v>7770.6258366096417</v>
      </c>
      <c r="DF293" s="130">
        <v>7537.8329715224745</v>
      </c>
      <c r="DG293" s="130">
        <v>7471.0990168641538</v>
      </c>
      <c r="DH293" s="130">
        <v>7471.0990168641538</v>
      </c>
      <c r="DI293" s="130">
        <v>7349.2707508018684</v>
      </c>
      <c r="DJ293" s="130">
        <v>7305.0401064353064</v>
      </c>
      <c r="DK293" s="130">
        <v>7305.0401064353064</v>
      </c>
      <c r="DL293" s="130">
        <v>7482.7386601185099</v>
      </c>
      <c r="DM293" s="130">
        <v>7449.3716827893495</v>
      </c>
      <c r="DN293" s="130">
        <v>7360.1344178392674</v>
      </c>
      <c r="DO293" s="130">
        <v>7439.283991968905</v>
      </c>
      <c r="DP293" s="130">
        <v>7526.9693044850719</v>
      </c>
      <c r="DQ293" s="130">
        <v>8025.9220119885658</v>
      </c>
      <c r="DR293" s="130">
        <v>8358.0398328462579</v>
      </c>
      <c r="DS293" s="130">
        <v>8380.5431431380166</v>
      </c>
      <c r="DT293" s="130">
        <v>8435.6374545419822</v>
      </c>
      <c r="DU293" s="130">
        <v>8447.2770977963391</v>
      </c>
      <c r="DV293" s="130">
        <v>8558.2416968212219</v>
      </c>
      <c r="DW293" s="130">
        <v>8579.9690308960235</v>
      </c>
      <c r="DX293" s="130">
        <v>8424.7737875045786</v>
      </c>
      <c r="DY293" s="130">
        <v>8347.1761658088562</v>
      </c>
      <c r="DZ293" s="130">
        <v>8291.3058781879372</v>
      </c>
      <c r="EA293" s="130">
        <v>8170.2535883426126</v>
      </c>
      <c r="EB293" s="130">
        <v>8003.4187016968081</v>
      </c>
    </row>
    <row r="294" spans="1:132" x14ac:dyDescent="0.35">
      <c r="A294" s="129" t="s">
        <v>121</v>
      </c>
      <c r="B294" s="130"/>
      <c r="C294" s="130">
        <v>6413.6924958227164</v>
      </c>
      <c r="D294" s="130">
        <v>6270.7409443540564</v>
      </c>
      <c r="E294" s="130">
        <v>6111.6821758185051</v>
      </c>
      <c r="F294" s="130">
        <v>6083.4945459514465</v>
      </c>
      <c r="G294" s="130">
        <v>5694.9079342126979</v>
      </c>
      <c r="H294" s="130">
        <v>5306.3213224739493</v>
      </c>
      <c r="I294" s="130">
        <v>4990.217187536211</v>
      </c>
      <c r="J294" s="130">
        <v>4688.2068675320006</v>
      </c>
      <c r="K294" s="130">
        <v>4242.2382949924531</v>
      </c>
      <c r="L294" s="130">
        <v>4012.7104517892549</v>
      </c>
      <c r="M294" s="130">
        <v>4084.1862275235835</v>
      </c>
      <c r="N294" s="130">
        <v>3753.9882776523154</v>
      </c>
      <c r="O294" s="130">
        <v>3552.6480643161763</v>
      </c>
      <c r="P294" s="130">
        <v>3278.8253741790263</v>
      </c>
      <c r="Q294" s="130">
        <v>2933.5269083075486</v>
      </c>
      <c r="R294" s="130">
        <v>2818.7629867059495</v>
      </c>
      <c r="S294" s="130">
        <v>2747.2872109716186</v>
      </c>
      <c r="T294" s="130">
        <v>2688.8985491041399</v>
      </c>
      <c r="U294" s="130">
        <v>2574.1346275025394</v>
      </c>
      <c r="V294" s="130">
        <v>2416.0825600336702</v>
      </c>
      <c r="W294" s="130">
        <v>2502.6588517682098</v>
      </c>
      <c r="X294" s="130">
        <v>2502.6588517682098</v>
      </c>
      <c r="Y294" s="130">
        <v>2386.8882290999313</v>
      </c>
      <c r="Z294" s="130">
        <v>2516.7526667017405</v>
      </c>
      <c r="AA294" s="130">
        <v>2761.3810259051497</v>
      </c>
      <c r="AB294" s="130">
        <v>2718.0928800378792</v>
      </c>
      <c r="AC294" s="130">
        <v>2789.5686557722097</v>
      </c>
      <c r="AD294" s="130">
        <v>2919.4330933740189</v>
      </c>
      <c r="AE294" s="130">
        <v>3020.1032000420887</v>
      </c>
      <c r="AF294" s="130">
        <v>3020.1032000420887</v>
      </c>
      <c r="AG294" s="130">
        <v>3020.1032000420887</v>
      </c>
      <c r="AH294" s="130">
        <v>3077.4851608428871</v>
      </c>
      <c r="AI294" s="130">
        <v>3120.7733067101576</v>
      </c>
      <c r="AJ294" s="130">
        <v>4121.6002671167707</v>
      </c>
      <c r="AK294" s="130">
        <v>4290.015355636906</v>
      </c>
      <c r="AL294" s="130">
        <v>4569.4016265152677</v>
      </c>
      <c r="AM294" s="130">
        <v>4812.2326843815081</v>
      </c>
      <c r="AN294" s="130">
        <v>5053.7581989258879</v>
      </c>
      <c r="AO294" s="130">
        <v>5278.3116502860657</v>
      </c>
      <c r="AP294" s="130">
        <v>5445.4211954843395</v>
      </c>
      <c r="AQ294" s="130">
        <v>5651.6970403384539</v>
      </c>
      <c r="AR294" s="130">
        <v>6098.1928564150912</v>
      </c>
      <c r="AS294" s="130">
        <v>6359.3015207873923</v>
      </c>
      <c r="AT294" s="130">
        <v>6639.9933349876146</v>
      </c>
      <c r="AU294" s="130">
        <v>6993.7955752120833</v>
      </c>
      <c r="AV294" s="130">
        <v>7610.0120231307137</v>
      </c>
      <c r="AW294" s="130">
        <v>8056.5078392073483</v>
      </c>
      <c r="AX294" s="130">
        <v>8970.3881645104011</v>
      </c>
      <c r="AY294" s="130">
        <v>9903.8516396413779</v>
      </c>
      <c r="AZ294" s="130">
        <v>10388.208212051997</v>
      </c>
      <c r="BA294" s="130">
        <v>10574.900907078194</v>
      </c>
      <c r="BB294" s="130">
        <v>10705.45523926434</v>
      </c>
      <c r="BC294" s="130">
        <v>10518.762544238147</v>
      </c>
      <c r="BD294" s="130">
        <v>10388.208212051997</v>
      </c>
      <c r="BE294" s="130">
        <v>10313.792242705891</v>
      </c>
      <c r="BF294" s="130">
        <v>10537.040150744209</v>
      </c>
      <c r="BG294" s="130">
        <v>10631.039269918238</v>
      </c>
      <c r="BH294" s="130">
        <v>10482.207331226025</v>
      </c>
      <c r="BI294" s="130">
        <v>10705.45523926434</v>
      </c>
      <c r="BJ294" s="130">
        <v>10705.45523926434</v>
      </c>
      <c r="BK294" s="130">
        <v>10388.208212051997</v>
      </c>
      <c r="BL294" s="130">
        <v>10052.68357833359</v>
      </c>
      <c r="BM294" s="130">
        <v>9791.574913961289</v>
      </c>
      <c r="BN294" s="130">
        <v>9437.772673736823</v>
      </c>
      <c r="BO294" s="130">
        <v>9269.3575852166887</v>
      </c>
      <c r="BP294" s="130">
        <v>9026.5265273504483</v>
      </c>
      <c r="BQ294" s="130">
        <v>8560.4475614458897</v>
      </c>
      <c r="BR294" s="130">
        <v>8373.7548664196947</v>
      </c>
      <c r="BS294" s="130">
        <v>8112.6462020473919</v>
      </c>
      <c r="BT294" s="130">
        <v>7758.8439618229258</v>
      </c>
      <c r="BU294" s="130">
        <v>7516.0129039566855</v>
      </c>
      <c r="BV294" s="130">
        <v>7367.1809652644752</v>
      </c>
      <c r="BW294" s="130">
        <v>7311.0426024244307</v>
      </c>
      <c r="BX294" s="130">
        <v>7403.7361782765965</v>
      </c>
      <c r="BY294" s="130">
        <v>7702.7055989828805</v>
      </c>
      <c r="BZ294" s="130">
        <v>8019.952626195226</v>
      </c>
      <c r="CA294" s="130">
        <v>8094.3685955413312</v>
      </c>
      <c r="CB294" s="130">
        <v>8150.5069583813774</v>
      </c>
      <c r="CC294" s="130">
        <v>8393.3380162476169</v>
      </c>
      <c r="CD294" s="130">
        <v>8486.0315920997837</v>
      </c>
      <c r="CE294" s="130">
        <v>8486.0315920997837</v>
      </c>
      <c r="CF294" s="130">
        <v>8709.2795001381</v>
      </c>
      <c r="CG294" s="130">
        <v>8877.694588658238</v>
      </c>
      <c r="CH294" s="130">
        <v>9046.1096771783723</v>
      </c>
      <c r="CI294" s="130">
        <v>9231.4968288827022</v>
      </c>
      <c r="CJ294" s="130">
        <v>6943.137588311838</v>
      </c>
      <c r="CK294" s="130">
        <v>7107.698655583391</v>
      </c>
      <c r="CL294" s="130">
        <v>7175.627933352459</v>
      </c>
      <c r="CM294" s="130">
        <v>7271.3029724638236</v>
      </c>
      <c r="CN294" s="130">
        <v>7284.6974779394159</v>
      </c>
      <c r="CO294" s="130">
        <v>7366.978011575191</v>
      </c>
      <c r="CP294" s="130">
        <v>7449.2585452109643</v>
      </c>
      <c r="CQ294" s="130">
        <v>7612.8628620914023</v>
      </c>
      <c r="CR294" s="130">
        <v>7817.6074457897266</v>
      </c>
      <c r="CS294" s="130">
        <v>7941.0282462433888</v>
      </c>
      <c r="CT294" s="130">
        <v>7995.5630185368636</v>
      </c>
      <c r="CU294" s="130">
        <v>8118.9838189905295</v>
      </c>
      <c r="CV294" s="130">
        <v>8295.9826413465544</v>
      </c>
      <c r="CW294" s="130">
        <v>8542.8242422538824</v>
      </c>
      <c r="CX294" s="130">
        <v>8843.2438650635722</v>
      </c>
      <c r="CY294" s="130">
        <v>9171.4092492155578</v>
      </c>
      <c r="CZ294" s="130">
        <v>9389.5483383894716</v>
      </c>
      <c r="DA294" s="130">
        <v>9567.5039111366114</v>
      </c>
      <c r="DB294" s="130">
        <v>9500.5313837586582</v>
      </c>
      <c r="DC294" s="130">
        <v>9512.9691388431347</v>
      </c>
      <c r="DD294" s="130">
        <v>9663.1789502479787</v>
      </c>
      <c r="DE294" s="130">
        <v>9580.8984166122045</v>
      </c>
      <c r="DF294" s="130">
        <v>9293.8732992781061</v>
      </c>
      <c r="DG294" s="130">
        <v>9211.5927656423301</v>
      </c>
      <c r="DH294" s="130">
        <v>9211.5927656423301</v>
      </c>
      <c r="DI294" s="130">
        <v>9061.382954237486</v>
      </c>
      <c r="DJ294" s="130">
        <v>9006.8481819440076</v>
      </c>
      <c r="DK294" s="130">
        <v>9006.8481819440076</v>
      </c>
      <c r="DL294" s="130">
        <v>9225.9440215090344</v>
      </c>
      <c r="DM294" s="130">
        <v>9184.8037546911455</v>
      </c>
      <c r="DN294" s="130">
        <v>9074.7774597130738</v>
      </c>
      <c r="DO294" s="130">
        <v>9172.365999606669</v>
      </c>
      <c r="DP294" s="130">
        <v>9280.4787938025147</v>
      </c>
      <c r="DQ294" s="130">
        <v>9895.6692952885969</v>
      </c>
      <c r="DR294" s="130">
        <v>10305.158462685244</v>
      </c>
      <c r="DS294" s="130">
        <v>10332.904224027539</v>
      </c>
      <c r="DT294" s="130">
        <v>10400.833501796611</v>
      </c>
      <c r="DU294" s="130">
        <v>10415.184757663315</v>
      </c>
      <c r="DV294" s="130">
        <v>10552.00006359257</v>
      </c>
      <c r="DW294" s="130">
        <v>10578.789074543751</v>
      </c>
      <c r="DX294" s="130">
        <v>10387.43899632102</v>
      </c>
      <c r="DY294" s="130">
        <v>10291.763957209652</v>
      </c>
      <c r="DZ294" s="130">
        <v>10222.877929049469</v>
      </c>
      <c r="EA294" s="130">
        <v>10073.62486803574</v>
      </c>
      <c r="EB294" s="130">
        <v>9867.923533946303</v>
      </c>
    </row>
    <row r="295" spans="1:132" x14ac:dyDescent="0.35">
      <c r="A295" s="131" t="s">
        <v>122</v>
      </c>
      <c r="B295" s="132"/>
      <c r="C295" s="132">
        <v>0</v>
      </c>
      <c r="D295" s="132">
        <v>0</v>
      </c>
      <c r="E295" s="132">
        <v>0</v>
      </c>
      <c r="F295" s="132">
        <v>0</v>
      </c>
      <c r="G295" s="132">
        <v>0</v>
      </c>
      <c r="H295" s="132">
        <v>0</v>
      </c>
      <c r="I295" s="132">
        <v>0</v>
      </c>
      <c r="J295" s="132">
        <v>0</v>
      </c>
      <c r="K295" s="132">
        <v>0</v>
      </c>
      <c r="L295" s="132">
        <v>0</v>
      </c>
      <c r="M295" s="132">
        <v>0</v>
      </c>
      <c r="N295" s="132">
        <v>0</v>
      </c>
      <c r="O295" s="132">
        <v>0</v>
      </c>
      <c r="P295" s="132">
        <v>0</v>
      </c>
      <c r="Q295" s="132">
        <v>0</v>
      </c>
      <c r="R295" s="132">
        <v>0</v>
      </c>
      <c r="S295" s="132">
        <v>0</v>
      </c>
      <c r="T295" s="132">
        <v>0</v>
      </c>
      <c r="U295" s="132">
        <v>0</v>
      </c>
      <c r="V295" s="132">
        <v>0</v>
      </c>
      <c r="W295" s="132">
        <v>0</v>
      </c>
      <c r="X295" s="132">
        <v>0</v>
      </c>
      <c r="Y295" s="132">
        <v>0</v>
      </c>
      <c r="Z295" s="132">
        <v>0</v>
      </c>
      <c r="AA295" s="132">
        <v>0</v>
      </c>
      <c r="AB295" s="132">
        <v>0</v>
      </c>
      <c r="AC295" s="132">
        <v>0</v>
      </c>
      <c r="AD295" s="132">
        <v>0</v>
      </c>
      <c r="AE295" s="132">
        <v>0</v>
      </c>
      <c r="AF295" s="132">
        <v>0</v>
      </c>
      <c r="AG295" s="132">
        <v>0</v>
      </c>
      <c r="AH295" s="132">
        <v>0</v>
      </c>
      <c r="AI295" s="132">
        <v>0</v>
      </c>
      <c r="AJ295" s="132">
        <v>0</v>
      </c>
      <c r="AK295" s="132">
        <v>0</v>
      </c>
      <c r="AL295" s="132">
        <v>0</v>
      </c>
      <c r="AM295" s="132">
        <v>0</v>
      </c>
      <c r="AN295" s="132">
        <v>0</v>
      </c>
      <c r="AO295" s="132">
        <v>0</v>
      </c>
      <c r="AP295" s="132">
        <v>0</v>
      </c>
      <c r="AQ295" s="132">
        <v>0</v>
      </c>
      <c r="AR295" s="132">
        <v>0</v>
      </c>
      <c r="AS295" s="132">
        <v>0</v>
      </c>
      <c r="AT295" s="132">
        <v>0</v>
      </c>
      <c r="AU295" s="132">
        <v>0</v>
      </c>
      <c r="AV295" s="132">
        <v>0</v>
      </c>
      <c r="AW295" s="132">
        <v>0</v>
      </c>
      <c r="AX295" s="132">
        <v>0</v>
      </c>
      <c r="AY295" s="132">
        <v>0</v>
      </c>
      <c r="AZ295" s="132">
        <v>0</v>
      </c>
      <c r="BA295" s="132">
        <v>0</v>
      </c>
      <c r="BB295" s="132">
        <v>0</v>
      </c>
      <c r="BC295" s="132">
        <v>0</v>
      </c>
      <c r="BD295" s="132">
        <v>0</v>
      </c>
      <c r="BE295" s="132">
        <v>0</v>
      </c>
      <c r="BF295" s="132">
        <v>0</v>
      </c>
      <c r="BG295" s="132">
        <v>0</v>
      </c>
      <c r="BH295" s="132">
        <v>0</v>
      </c>
      <c r="BI295" s="132">
        <v>0</v>
      </c>
      <c r="BJ295" s="132">
        <v>0</v>
      </c>
      <c r="BK295" s="132">
        <v>0</v>
      </c>
      <c r="BL295" s="132">
        <v>0</v>
      </c>
      <c r="BM295" s="132">
        <v>0</v>
      </c>
      <c r="BN295" s="132">
        <v>0</v>
      </c>
      <c r="BO295" s="132">
        <v>0</v>
      </c>
      <c r="BP295" s="132">
        <v>0</v>
      </c>
      <c r="BQ295" s="132">
        <v>0</v>
      </c>
      <c r="BR295" s="132">
        <v>0</v>
      </c>
      <c r="BS295" s="132">
        <v>0</v>
      </c>
      <c r="BT295" s="132">
        <v>0</v>
      </c>
      <c r="BU295" s="132">
        <v>0</v>
      </c>
      <c r="BV295" s="132">
        <v>0</v>
      </c>
      <c r="BW295" s="132">
        <v>0</v>
      </c>
      <c r="BX295" s="132">
        <v>0</v>
      </c>
      <c r="BY295" s="132">
        <v>0</v>
      </c>
      <c r="BZ295" s="132">
        <v>0</v>
      </c>
      <c r="CA295" s="132">
        <v>0</v>
      </c>
      <c r="CB295" s="132">
        <v>0</v>
      </c>
      <c r="CC295" s="132">
        <v>0</v>
      </c>
      <c r="CD295" s="132">
        <v>0</v>
      </c>
      <c r="CE295" s="132">
        <v>0</v>
      </c>
      <c r="CF295" s="132">
        <v>0</v>
      </c>
      <c r="CG295" s="132">
        <v>0</v>
      </c>
      <c r="CH295" s="132">
        <v>0</v>
      </c>
      <c r="CI295" s="132">
        <v>0</v>
      </c>
      <c r="CJ295" s="132">
        <v>0</v>
      </c>
      <c r="CK295" s="132">
        <v>0</v>
      </c>
      <c r="CL295" s="132">
        <v>0</v>
      </c>
      <c r="CM295" s="132">
        <v>0</v>
      </c>
      <c r="CN295" s="132">
        <v>0</v>
      </c>
      <c r="CO295" s="132">
        <v>0</v>
      </c>
      <c r="CP295" s="132">
        <v>0</v>
      </c>
      <c r="CQ295" s="132">
        <v>0</v>
      </c>
      <c r="CR295" s="132">
        <v>0</v>
      </c>
      <c r="CS295" s="132">
        <v>0</v>
      </c>
      <c r="CT295" s="132">
        <v>0</v>
      </c>
      <c r="CU295" s="132">
        <v>0</v>
      </c>
      <c r="CV295" s="132">
        <v>0</v>
      </c>
      <c r="CW295" s="132">
        <v>0</v>
      </c>
      <c r="CX295" s="132">
        <v>0</v>
      </c>
      <c r="CY295" s="132">
        <v>0</v>
      </c>
      <c r="CZ295" s="132">
        <v>0</v>
      </c>
      <c r="DA295" s="132">
        <v>0</v>
      </c>
      <c r="DB295" s="132">
        <v>0</v>
      </c>
      <c r="DC295" s="132">
        <v>0</v>
      </c>
      <c r="DD295" s="132">
        <v>0</v>
      </c>
      <c r="DE295" s="132">
        <v>0</v>
      </c>
      <c r="DF295" s="132">
        <v>0</v>
      </c>
      <c r="DG295" s="132">
        <v>0</v>
      </c>
      <c r="DH295" s="132">
        <v>0</v>
      </c>
      <c r="DI295" s="132">
        <v>0</v>
      </c>
      <c r="DJ295" s="132">
        <v>0</v>
      </c>
      <c r="DK295" s="132">
        <v>0</v>
      </c>
      <c r="DL295" s="132">
        <v>0</v>
      </c>
      <c r="DM295" s="132">
        <v>0</v>
      </c>
      <c r="DN295" s="132">
        <v>0</v>
      </c>
      <c r="DO295" s="132">
        <v>0</v>
      </c>
      <c r="DP295" s="132">
        <v>0</v>
      </c>
      <c r="DQ295" s="132">
        <v>0</v>
      </c>
      <c r="DR295" s="132">
        <v>0</v>
      </c>
      <c r="DS295" s="132">
        <v>0</v>
      </c>
      <c r="DT295" s="132">
        <v>0</v>
      </c>
      <c r="DU295" s="132">
        <v>0</v>
      </c>
      <c r="DV295" s="132">
        <v>0</v>
      </c>
      <c r="DW295" s="132">
        <v>0</v>
      </c>
      <c r="DX295" s="132">
        <v>0</v>
      </c>
      <c r="DY295" s="132">
        <v>0</v>
      </c>
      <c r="DZ295" s="132">
        <v>0</v>
      </c>
      <c r="EA295" s="132">
        <v>0</v>
      </c>
      <c r="EB295" s="132">
        <v>0</v>
      </c>
    </row>
    <row r="296" spans="1:132" x14ac:dyDescent="0.35">
      <c r="A296" s="131" t="s">
        <v>123</v>
      </c>
      <c r="B296" s="132"/>
      <c r="C296" s="132">
        <v>1054.2175177541887</v>
      </c>
      <c r="D296" s="132">
        <v>1030.7205961530121</v>
      </c>
      <c r="E296" s="132">
        <v>1004.5761340897315</v>
      </c>
      <c r="F296" s="132">
        <v>999.94293828104844</v>
      </c>
      <c r="G296" s="132">
        <v>936.07102463278045</v>
      </c>
      <c r="H296" s="132">
        <v>872.19911098451223</v>
      </c>
      <c r="I296" s="132">
        <v>820.24112941571377</v>
      </c>
      <c r="J296" s="132">
        <v>770.59974575125659</v>
      </c>
      <c r="K296" s="132">
        <v>697.29596920674157</v>
      </c>
      <c r="L296" s="132">
        <v>659.56851762175415</v>
      </c>
      <c r="M296" s="132">
        <v>671.31697842234223</v>
      </c>
      <c r="N296" s="132">
        <v>617.04239894920227</v>
      </c>
      <c r="O296" s="132">
        <v>583.94814317289752</v>
      </c>
      <c r="P296" s="132">
        <v>538.93995531712324</v>
      </c>
      <c r="Q296" s="132">
        <v>482.18330666076065</v>
      </c>
      <c r="R296" s="132">
        <v>463.31958086826688</v>
      </c>
      <c r="S296" s="132">
        <v>451.57112006767846</v>
      </c>
      <c r="T296" s="132">
        <v>441.97378589255038</v>
      </c>
      <c r="U296" s="132">
        <v>423.1100601000565</v>
      </c>
      <c r="V296" s="132">
        <v>397.13106931565733</v>
      </c>
      <c r="W296" s="132">
        <v>411.36159929946831</v>
      </c>
      <c r="X296" s="132">
        <v>411.36159929946831</v>
      </c>
      <c r="Y296" s="132">
        <v>392.33240222809326</v>
      </c>
      <c r="Z296" s="132">
        <v>413.6781972038097</v>
      </c>
      <c r="AA296" s="132">
        <v>453.88771797202003</v>
      </c>
      <c r="AB296" s="132">
        <v>446.77245298011439</v>
      </c>
      <c r="AC296" s="132">
        <v>458.52091378070276</v>
      </c>
      <c r="AD296" s="132">
        <v>479.86670875641926</v>
      </c>
      <c r="AE296" s="132">
        <v>496.41383664457163</v>
      </c>
      <c r="AF296" s="132">
        <v>496.41383664457163</v>
      </c>
      <c r="AG296" s="132">
        <v>496.41383664457163</v>
      </c>
      <c r="AH296" s="132">
        <v>505.84569954081843</v>
      </c>
      <c r="AI296" s="132">
        <v>512.96096453272389</v>
      </c>
      <c r="AJ296" s="132">
        <v>677.4667175897215</v>
      </c>
      <c r="AK296" s="132">
        <v>705.14907633824043</v>
      </c>
      <c r="AL296" s="132">
        <v>751.07174899082224</v>
      </c>
      <c r="AM296" s="132">
        <v>790.98584765147734</v>
      </c>
      <c r="AN296" s="132">
        <v>830.68535438384959</v>
      </c>
      <c r="AO296" s="132">
        <v>867.5951660485415</v>
      </c>
      <c r="AP296" s="132">
        <v>895.06293286877724</v>
      </c>
      <c r="AQ296" s="132">
        <v>928.96845753750529</v>
      </c>
      <c r="AR296" s="132">
        <v>1002.3588970103231</v>
      </c>
      <c r="AS296" s="132">
        <v>1045.2772826669416</v>
      </c>
      <c r="AT296" s="132">
        <v>1091.4145472478062</v>
      </c>
      <c r="AU296" s="132">
        <v>1149.5689598125241</v>
      </c>
      <c r="AV296" s="132">
        <v>1250.8563499621434</v>
      </c>
      <c r="AW296" s="132">
        <v>1324.2467894349613</v>
      </c>
      <c r="AX296" s="132">
        <v>1474.4611392331253</v>
      </c>
      <c r="AY296" s="132">
        <v>1627.8943679555362</v>
      </c>
      <c r="AZ296" s="132">
        <v>1707.5079733485636</v>
      </c>
      <c r="BA296" s="132">
        <v>1738.1946190930453</v>
      </c>
      <c r="BB296" s="132">
        <v>1759.6538119213546</v>
      </c>
      <c r="BC296" s="132">
        <v>1728.9671661768723</v>
      </c>
      <c r="BD296" s="132">
        <v>1707.5079733485636</v>
      </c>
      <c r="BE296" s="132">
        <v>1695.2762334364274</v>
      </c>
      <c r="BF296" s="132">
        <v>1731.9714531728359</v>
      </c>
      <c r="BG296" s="132">
        <v>1747.4220720092187</v>
      </c>
      <c r="BH296" s="132">
        <v>1722.9585921849462</v>
      </c>
      <c r="BI296" s="132">
        <v>1759.6538119213546</v>
      </c>
      <c r="BJ296" s="132">
        <v>1759.6538119213546</v>
      </c>
      <c r="BK296" s="132">
        <v>1707.5079733485636</v>
      </c>
      <c r="BL296" s="132">
        <v>1652.3578477798089</v>
      </c>
      <c r="BM296" s="132">
        <v>1609.4394621231904</v>
      </c>
      <c r="BN296" s="132">
        <v>1551.2850495584726</v>
      </c>
      <c r="BO296" s="132">
        <v>1523.6026908099532</v>
      </c>
      <c r="BP296" s="132">
        <v>1483.6885921492985</v>
      </c>
      <c r="BQ296" s="132">
        <v>1407.0792737522347</v>
      </c>
      <c r="BR296" s="132">
        <v>1376.3926280077521</v>
      </c>
      <c r="BS296" s="132">
        <v>1333.4742423511341</v>
      </c>
      <c r="BT296" s="132">
        <v>1275.3198297864162</v>
      </c>
      <c r="BU296" s="132">
        <v>1235.4057311257609</v>
      </c>
      <c r="BV296" s="132">
        <v>1210.9422513014883</v>
      </c>
      <c r="BW296" s="132">
        <v>1201.7147983853156</v>
      </c>
      <c r="BX296" s="132">
        <v>1216.9508252934152</v>
      </c>
      <c r="BY296" s="132">
        <v>1266.092376870243</v>
      </c>
      <c r="BZ296" s="132">
        <v>1318.2382154430343</v>
      </c>
      <c r="CA296" s="132">
        <v>1330.4699553551704</v>
      </c>
      <c r="CB296" s="132">
        <v>1339.6974082713434</v>
      </c>
      <c r="CC296" s="132">
        <v>1379.611506931999</v>
      </c>
      <c r="CD296" s="132">
        <v>1394.8475338400985</v>
      </c>
      <c r="CE296" s="132">
        <v>1394.8475338400985</v>
      </c>
      <c r="CF296" s="132">
        <v>1431.5427535765064</v>
      </c>
      <c r="CG296" s="132">
        <v>1459.2251123250257</v>
      </c>
      <c r="CH296" s="132">
        <v>1486.9074710735451</v>
      </c>
      <c r="CI296" s="132">
        <v>1517.3795248897441</v>
      </c>
      <c r="CJ296" s="132">
        <v>1141.2423153344512</v>
      </c>
      <c r="CK296" s="132">
        <v>1168.2911892820227</v>
      </c>
      <c r="CL296" s="132">
        <v>1179.456712830148</v>
      </c>
      <c r="CM296" s="132">
        <v>1195.1828023345502</v>
      </c>
      <c r="CN296" s="132">
        <v>1197.3844548651664</v>
      </c>
      <c r="CO296" s="132">
        <v>1210.9088918389521</v>
      </c>
      <c r="CP296" s="132">
        <v>1224.4333288127377</v>
      </c>
      <c r="CQ296" s="132">
        <v>1251.3249418652651</v>
      </c>
      <c r="CR296" s="132">
        <v>1284.9787734046854</v>
      </c>
      <c r="CS296" s="132">
        <v>1305.2654288653639</v>
      </c>
      <c r="CT296" s="132">
        <v>1314.2292998828727</v>
      </c>
      <c r="CU296" s="132">
        <v>1334.5159553435515</v>
      </c>
      <c r="CV296" s="132">
        <v>1363.6092209266951</v>
      </c>
      <c r="CW296" s="132">
        <v>1404.1825318480523</v>
      </c>
      <c r="CX296" s="132">
        <v>1453.5624528918747</v>
      </c>
      <c r="CY296" s="132">
        <v>1507.502939891973</v>
      </c>
      <c r="CZ296" s="132">
        <v>1543.35842396201</v>
      </c>
      <c r="DA296" s="132">
        <v>1572.6089504401975</v>
      </c>
      <c r="DB296" s="132">
        <v>1561.6006877871162</v>
      </c>
      <c r="DC296" s="132">
        <v>1563.6450794226887</v>
      </c>
      <c r="DD296" s="132">
        <v>1588.3350399445992</v>
      </c>
      <c r="DE296" s="132">
        <v>1574.810602970814</v>
      </c>
      <c r="DF296" s="132">
        <v>1527.6323344576081</v>
      </c>
      <c r="DG296" s="132">
        <v>1514.1078974838217</v>
      </c>
      <c r="DH296" s="132">
        <v>1514.1078974838217</v>
      </c>
      <c r="DI296" s="132">
        <v>1489.4179369619108</v>
      </c>
      <c r="DJ296" s="132">
        <v>1480.4540659444017</v>
      </c>
      <c r="DK296" s="132">
        <v>1480.4540659444017</v>
      </c>
      <c r="DL296" s="132">
        <v>1516.4668109094825</v>
      </c>
      <c r="DM296" s="132">
        <v>1509.7045924225897</v>
      </c>
      <c r="DN296" s="132">
        <v>1491.619589492527</v>
      </c>
      <c r="DO296" s="132">
        <v>1507.6602007870174</v>
      </c>
      <c r="DP296" s="132">
        <v>1525.4306819269914</v>
      </c>
      <c r="DQ296" s="132">
        <v>1626.5494374402961</v>
      </c>
      <c r="DR296" s="132">
        <v>1693.8571005191366</v>
      </c>
      <c r="DS296" s="132">
        <v>1698.4176664754132</v>
      </c>
      <c r="DT296" s="132">
        <v>1709.5831900235385</v>
      </c>
      <c r="DU296" s="132">
        <v>1711.9421034491991</v>
      </c>
      <c r="DV296" s="132">
        <v>1734.430411440494</v>
      </c>
      <c r="DW296" s="132">
        <v>1738.833716501726</v>
      </c>
      <c r="DX296" s="132">
        <v>1707.3815374929222</v>
      </c>
      <c r="DY296" s="132">
        <v>1691.6554479885201</v>
      </c>
      <c r="DZ296" s="132">
        <v>1680.3326635453509</v>
      </c>
      <c r="EA296" s="132">
        <v>1655.7999639184841</v>
      </c>
      <c r="EB296" s="132">
        <v>1621.9888714840199</v>
      </c>
    </row>
    <row r="297" spans="1:132" x14ac:dyDescent="0.35">
      <c r="A297" s="131" t="s">
        <v>124</v>
      </c>
      <c r="B297" s="132"/>
      <c r="C297" s="132">
        <v>0</v>
      </c>
      <c r="D297" s="132">
        <v>0</v>
      </c>
      <c r="E297" s="132">
        <v>0</v>
      </c>
      <c r="F297" s="132">
        <v>0</v>
      </c>
      <c r="G297" s="132">
        <v>0</v>
      </c>
      <c r="H297" s="132">
        <v>0</v>
      </c>
      <c r="I297" s="132">
        <v>0</v>
      </c>
      <c r="J297" s="132">
        <v>0</v>
      </c>
      <c r="K297" s="132">
        <v>0</v>
      </c>
      <c r="L297" s="132">
        <v>0</v>
      </c>
      <c r="M297" s="132">
        <v>0</v>
      </c>
      <c r="N297" s="132">
        <v>0</v>
      </c>
      <c r="O297" s="132">
        <v>0</v>
      </c>
      <c r="P297" s="132">
        <v>0</v>
      </c>
      <c r="Q297" s="132">
        <v>0</v>
      </c>
      <c r="R297" s="132">
        <v>0</v>
      </c>
      <c r="S297" s="132">
        <v>0</v>
      </c>
      <c r="T297" s="132">
        <v>0</v>
      </c>
      <c r="U297" s="132">
        <v>0</v>
      </c>
      <c r="V297" s="132">
        <v>0</v>
      </c>
      <c r="W297" s="132">
        <v>0</v>
      </c>
      <c r="X297" s="132">
        <v>0</v>
      </c>
      <c r="Y297" s="132">
        <v>0</v>
      </c>
      <c r="Z297" s="132">
        <v>0</v>
      </c>
      <c r="AA297" s="132">
        <v>0</v>
      </c>
      <c r="AB297" s="132">
        <v>0</v>
      </c>
      <c r="AC297" s="132">
        <v>0</v>
      </c>
      <c r="AD297" s="132">
        <v>0</v>
      </c>
      <c r="AE297" s="132">
        <v>0</v>
      </c>
      <c r="AF297" s="132">
        <v>0</v>
      </c>
      <c r="AG297" s="132">
        <v>0</v>
      </c>
      <c r="AH297" s="132">
        <v>0</v>
      </c>
      <c r="AI297" s="132">
        <v>0</v>
      </c>
      <c r="AJ297" s="132">
        <v>0</v>
      </c>
      <c r="AK297" s="132">
        <v>0</v>
      </c>
      <c r="AL297" s="132">
        <v>0</v>
      </c>
      <c r="AM297" s="132">
        <v>0</v>
      </c>
      <c r="AN297" s="132">
        <v>0</v>
      </c>
      <c r="AO297" s="132">
        <v>0</v>
      </c>
      <c r="AP297" s="132">
        <v>0</v>
      </c>
      <c r="AQ297" s="132">
        <v>0</v>
      </c>
      <c r="AR297" s="132">
        <v>0</v>
      </c>
      <c r="AS297" s="132">
        <v>0</v>
      </c>
      <c r="AT297" s="132">
        <v>0</v>
      </c>
      <c r="AU297" s="132">
        <v>0</v>
      </c>
      <c r="AV297" s="132">
        <v>0</v>
      </c>
      <c r="AW297" s="132">
        <v>0</v>
      </c>
      <c r="AX297" s="132">
        <v>0</v>
      </c>
      <c r="AY297" s="132">
        <v>0</v>
      </c>
      <c r="AZ297" s="132">
        <v>0</v>
      </c>
      <c r="BA297" s="132">
        <v>0</v>
      </c>
      <c r="BB297" s="132">
        <v>0</v>
      </c>
      <c r="BC297" s="132">
        <v>0</v>
      </c>
      <c r="BD297" s="132">
        <v>0</v>
      </c>
      <c r="BE297" s="132">
        <v>0</v>
      </c>
      <c r="BF297" s="132">
        <v>0</v>
      </c>
      <c r="BG297" s="132">
        <v>0</v>
      </c>
      <c r="BH297" s="132">
        <v>0</v>
      </c>
      <c r="BI297" s="132">
        <v>0</v>
      </c>
      <c r="BJ297" s="132">
        <v>0</v>
      </c>
      <c r="BK297" s="132">
        <v>0</v>
      </c>
      <c r="BL297" s="132">
        <v>0</v>
      </c>
      <c r="BM297" s="132">
        <v>0</v>
      </c>
      <c r="BN297" s="132">
        <v>0</v>
      </c>
      <c r="BO297" s="132">
        <v>0</v>
      </c>
      <c r="BP297" s="132">
        <v>0</v>
      </c>
      <c r="BQ297" s="132">
        <v>0</v>
      </c>
      <c r="BR297" s="132">
        <v>0</v>
      </c>
      <c r="BS297" s="132">
        <v>0</v>
      </c>
      <c r="BT297" s="132">
        <v>0</v>
      </c>
      <c r="BU297" s="132">
        <v>0</v>
      </c>
      <c r="BV297" s="132">
        <v>0</v>
      </c>
      <c r="BW297" s="132">
        <v>0</v>
      </c>
      <c r="BX297" s="132">
        <v>0</v>
      </c>
      <c r="BY297" s="132">
        <v>0</v>
      </c>
      <c r="BZ297" s="132">
        <v>0</v>
      </c>
      <c r="CA297" s="132">
        <v>0</v>
      </c>
      <c r="CB297" s="132">
        <v>0</v>
      </c>
      <c r="CC297" s="132">
        <v>0</v>
      </c>
      <c r="CD297" s="132">
        <v>0</v>
      </c>
      <c r="CE297" s="132">
        <v>0</v>
      </c>
      <c r="CF297" s="132">
        <v>0</v>
      </c>
      <c r="CG297" s="132">
        <v>0</v>
      </c>
      <c r="CH297" s="132">
        <v>0</v>
      </c>
      <c r="CI297" s="132">
        <v>0</v>
      </c>
      <c r="CJ297" s="132">
        <v>0</v>
      </c>
      <c r="CK297" s="132">
        <v>0</v>
      </c>
      <c r="CL297" s="132">
        <v>0</v>
      </c>
      <c r="CM297" s="132">
        <v>0</v>
      </c>
      <c r="CN297" s="132">
        <v>0</v>
      </c>
      <c r="CO297" s="132">
        <v>0</v>
      </c>
      <c r="CP297" s="132">
        <v>0</v>
      </c>
      <c r="CQ297" s="132">
        <v>0</v>
      </c>
      <c r="CR297" s="132">
        <v>0</v>
      </c>
      <c r="CS297" s="132">
        <v>0</v>
      </c>
      <c r="CT297" s="132">
        <v>0</v>
      </c>
      <c r="CU297" s="132">
        <v>0</v>
      </c>
      <c r="CV297" s="132">
        <v>0</v>
      </c>
      <c r="CW297" s="132">
        <v>0</v>
      </c>
      <c r="CX297" s="132">
        <v>0</v>
      </c>
      <c r="CY297" s="132">
        <v>0</v>
      </c>
      <c r="CZ297" s="132">
        <v>0</v>
      </c>
      <c r="DA297" s="132">
        <v>0</v>
      </c>
      <c r="DB297" s="132">
        <v>0</v>
      </c>
      <c r="DC297" s="132">
        <v>0</v>
      </c>
      <c r="DD297" s="132">
        <v>0</v>
      </c>
      <c r="DE297" s="132">
        <v>0</v>
      </c>
      <c r="DF297" s="132">
        <v>0</v>
      </c>
      <c r="DG297" s="132">
        <v>0</v>
      </c>
      <c r="DH297" s="132">
        <v>0</v>
      </c>
      <c r="DI297" s="132">
        <v>0</v>
      </c>
      <c r="DJ297" s="132">
        <v>0</v>
      </c>
      <c r="DK297" s="132">
        <v>0</v>
      </c>
      <c r="DL297" s="132">
        <v>0</v>
      </c>
      <c r="DM297" s="132">
        <v>0</v>
      </c>
      <c r="DN297" s="132">
        <v>0</v>
      </c>
      <c r="DO297" s="132">
        <v>0</v>
      </c>
      <c r="DP297" s="132">
        <v>0</v>
      </c>
      <c r="DQ297" s="132">
        <v>0</v>
      </c>
      <c r="DR297" s="132">
        <v>0</v>
      </c>
      <c r="DS297" s="132">
        <v>0</v>
      </c>
      <c r="DT297" s="132">
        <v>0</v>
      </c>
      <c r="DU297" s="132">
        <v>0</v>
      </c>
      <c r="DV297" s="132">
        <v>0</v>
      </c>
      <c r="DW297" s="132">
        <v>0</v>
      </c>
      <c r="DX297" s="132">
        <v>0</v>
      </c>
      <c r="DY297" s="132">
        <v>0</v>
      </c>
      <c r="DZ297" s="132">
        <v>0</v>
      </c>
      <c r="EA297" s="132">
        <v>0</v>
      </c>
      <c r="EB297" s="132">
        <v>0</v>
      </c>
    </row>
    <row r="298" spans="1:132" x14ac:dyDescent="0.35">
      <c r="A298" s="131" t="s">
        <v>125</v>
      </c>
      <c r="B298" s="132"/>
      <c r="C298" s="132">
        <v>6507.0667475172331</v>
      </c>
      <c r="D298" s="132">
        <v>6362.0340245306616</v>
      </c>
      <c r="E298" s="132">
        <v>6200.6595862779977</v>
      </c>
      <c r="F298" s="132">
        <v>6172.0615845623352</v>
      </c>
      <c r="G298" s="132">
        <v>5777.8177037678515</v>
      </c>
      <c r="H298" s="132">
        <v>5383.5738229733688</v>
      </c>
      <c r="I298" s="132">
        <v>5062.8676608763035</v>
      </c>
      <c r="J298" s="132">
        <v>4756.4604996370672</v>
      </c>
      <c r="K298" s="132">
        <v>4303.9992582071291</v>
      </c>
      <c r="L298" s="132">
        <v>4071.1298156653097</v>
      </c>
      <c r="M298" s="132">
        <v>4143.6461771585946</v>
      </c>
      <c r="N298" s="132">
        <v>3808.6410142036975</v>
      </c>
      <c r="O298" s="132">
        <v>3604.3695733775407</v>
      </c>
      <c r="P298" s="132">
        <v>3326.560413853967</v>
      </c>
      <c r="Q298" s="132">
        <v>2976.2348928371084</v>
      </c>
      <c r="R298" s="132">
        <v>2859.800171566199</v>
      </c>
      <c r="S298" s="132">
        <v>2787.2838100729127</v>
      </c>
      <c r="T298" s="132">
        <v>2728.045092233328</v>
      </c>
      <c r="U298" s="132">
        <v>2611.6103709624172</v>
      </c>
      <c r="V298" s="132">
        <v>2451.2572899138845</v>
      </c>
      <c r="W298" s="132">
        <v>2539.0940094691323</v>
      </c>
      <c r="X298" s="132">
        <v>2539.0940094691323</v>
      </c>
      <c r="Y298" s="132">
        <v>2421.6379309940926</v>
      </c>
      <c r="Z298" s="132">
        <v>2553.3930103269631</v>
      </c>
      <c r="AA298" s="132">
        <v>2801.5828109307445</v>
      </c>
      <c r="AB298" s="132">
        <v>2757.6644511531204</v>
      </c>
      <c r="AC298" s="132">
        <v>2830.1808126464066</v>
      </c>
      <c r="AD298" s="132">
        <v>2961.9358919792771</v>
      </c>
      <c r="AE298" s="132">
        <v>3064.0716123923562</v>
      </c>
      <c r="AF298" s="132">
        <v>3064.0716123923562</v>
      </c>
      <c r="AG298" s="132">
        <v>3064.0716123923562</v>
      </c>
      <c r="AH298" s="132">
        <v>3122.2889730278102</v>
      </c>
      <c r="AI298" s="132">
        <v>3166.2073328054344</v>
      </c>
      <c r="AJ298" s="132">
        <v>4181.6049120193156</v>
      </c>
      <c r="AK298" s="132">
        <v>4352.4718849843121</v>
      </c>
      <c r="AL298" s="132">
        <v>4635.9256230812825</v>
      </c>
      <c r="AM298" s="132">
        <v>4882.2919561936014</v>
      </c>
      <c r="AN298" s="132">
        <v>5127.3337391278974</v>
      </c>
      <c r="AO298" s="132">
        <v>5355.1563697478941</v>
      </c>
      <c r="AP298" s="132">
        <v>5524.6987925348667</v>
      </c>
      <c r="AQ298" s="132">
        <v>5733.9777206625331</v>
      </c>
      <c r="AR298" s="132">
        <v>6186.9738815464771</v>
      </c>
      <c r="AS298" s="132">
        <v>6451.8839171511218</v>
      </c>
      <c r="AT298" s="132">
        <v>6736.6622054261134</v>
      </c>
      <c r="AU298" s="132">
        <v>7095.6153036704063</v>
      </c>
      <c r="AV298" s="132">
        <v>7720.8029876973678</v>
      </c>
      <c r="AW298" s="132">
        <v>8173.7991485813127</v>
      </c>
      <c r="AX298" s="132">
        <v>9100.9842731975677</v>
      </c>
      <c r="AY298" s="132">
        <v>10048.037650484172</v>
      </c>
      <c r="AZ298" s="132">
        <v>10539.445766530791</v>
      </c>
      <c r="BA298" s="132">
        <v>10728.85644198811</v>
      </c>
      <c r="BB298" s="132">
        <v>10861.311459790431</v>
      </c>
      <c r="BC298" s="132">
        <v>10671.900784333111</v>
      </c>
      <c r="BD298" s="132">
        <v>10539.445766530791</v>
      </c>
      <c r="BE298" s="132">
        <v>10463.946406383464</v>
      </c>
      <c r="BF298" s="132">
        <v>10690.444486825434</v>
      </c>
      <c r="BG298" s="132">
        <v>10785.812099643106</v>
      </c>
      <c r="BH298" s="132">
        <v>10634.813379348461</v>
      </c>
      <c r="BI298" s="132">
        <v>10861.311459790431</v>
      </c>
      <c r="BJ298" s="132">
        <v>10861.311459790431</v>
      </c>
      <c r="BK298" s="132">
        <v>10539.445766530791</v>
      </c>
      <c r="BL298" s="132">
        <v>10199.03637077882</v>
      </c>
      <c r="BM298" s="132">
        <v>9934.1263351741745</v>
      </c>
      <c r="BN298" s="132">
        <v>9575.1732369298825</v>
      </c>
      <c r="BO298" s="132">
        <v>9404.3062639648851</v>
      </c>
      <c r="BP298" s="132">
        <v>9157.9399308525681</v>
      </c>
      <c r="BQ298" s="132">
        <v>8685.0755172982754</v>
      </c>
      <c r="BR298" s="132">
        <v>8495.6648418409532</v>
      </c>
      <c r="BS298" s="132">
        <v>8230.7548062363094</v>
      </c>
      <c r="BT298" s="132">
        <v>7871.8017079920173</v>
      </c>
      <c r="BU298" s="132">
        <v>7625.4353748796966</v>
      </c>
      <c r="BV298" s="132">
        <v>7474.4366545850489</v>
      </c>
      <c r="BW298" s="132">
        <v>7417.4809969300513</v>
      </c>
      <c r="BX298" s="132">
        <v>7511.5240595696996</v>
      </c>
      <c r="BY298" s="132">
        <v>7814.846050337017</v>
      </c>
      <c r="BZ298" s="132">
        <v>8136.7117435966602</v>
      </c>
      <c r="CA298" s="132">
        <v>8212.2111037439845</v>
      </c>
      <c r="CB298" s="132">
        <v>8269.1667613989848</v>
      </c>
      <c r="CC298" s="132">
        <v>8515.5330945113037</v>
      </c>
      <c r="CD298" s="132">
        <v>8609.5761571509538</v>
      </c>
      <c r="CE298" s="132">
        <v>8609.5761571509538</v>
      </c>
      <c r="CF298" s="132">
        <v>8836.0742375929203</v>
      </c>
      <c r="CG298" s="132">
        <v>9006.9412105579177</v>
      </c>
      <c r="CH298" s="132">
        <v>9177.808183522915</v>
      </c>
      <c r="CI298" s="132">
        <v>9365.8943088022115</v>
      </c>
      <c r="CJ298" s="132">
        <v>7044.2198084436814</v>
      </c>
      <c r="CK298" s="132">
        <v>7211.1766510855905</v>
      </c>
      <c r="CL298" s="132">
        <v>7280.0948826412578</v>
      </c>
      <c r="CM298" s="132">
        <v>7377.1628144098104</v>
      </c>
      <c r="CN298" s="132">
        <v>7390.7523248574053</v>
      </c>
      <c r="CO298" s="132">
        <v>7474.2307461783585</v>
      </c>
      <c r="CP298" s="132">
        <v>7557.7091674993108</v>
      </c>
      <c r="CQ298" s="132">
        <v>7723.6953308235343</v>
      </c>
      <c r="CR298" s="132">
        <v>7931.4207048082299</v>
      </c>
      <c r="CS298" s="132">
        <v>8056.6383367896606</v>
      </c>
      <c r="CT298" s="132">
        <v>8111.967057897733</v>
      </c>
      <c r="CU298" s="132">
        <v>8237.1846898791646</v>
      </c>
      <c r="CV298" s="132">
        <v>8416.7603636509793</v>
      </c>
      <c r="CW298" s="132">
        <v>8667.195627613839</v>
      </c>
      <c r="CX298" s="132">
        <v>8971.988933367089</v>
      </c>
      <c r="CY298" s="132">
        <v>9304.9319393332153</v>
      </c>
      <c r="CZ298" s="132">
        <v>9526.2468237655085</v>
      </c>
      <c r="DA298" s="132">
        <v>9706.7931768550116</v>
      </c>
      <c r="DB298" s="132">
        <v>9638.8456246170263</v>
      </c>
      <c r="DC298" s="132">
        <v>9651.4644557469401</v>
      </c>
      <c r="DD298" s="132">
        <v>9803.8611086235633</v>
      </c>
      <c r="DE298" s="132">
        <v>9720.3826873026082</v>
      </c>
      <c r="DF298" s="132">
        <v>9429.1788919969604</v>
      </c>
      <c r="DG298" s="132">
        <v>9345.7004706760054</v>
      </c>
      <c r="DH298" s="132">
        <v>9345.7004706760054</v>
      </c>
      <c r="DI298" s="132">
        <v>9193.3038177993822</v>
      </c>
      <c r="DJ298" s="132">
        <v>9137.975096691307</v>
      </c>
      <c r="DK298" s="132">
        <v>9137.975096691307</v>
      </c>
      <c r="DL298" s="132">
        <v>9360.2606604412886</v>
      </c>
      <c r="DM298" s="132">
        <v>9318.5214497808101</v>
      </c>
      <c r="DN298" s="132">
        <v>9206.8933282469789</v>
      </c>
      <c r="DO298" s="132">
        <v>9305.9026186509</v>
      </c>
      <c r="DP298" s="132">
        <v>9415.5893815493619</v>
      </c>
      <c r="DQ298" s="132">
        <v>10039.736182821138</v>
      </c>
      <c r="DR298" s="132">
        <v>10455.186930790531</v>
      </c>
      <c r="DS298" s="132">
        <v>10483.336631003413</v>
      </c>
      <c r="DT298" s="132">
        <v>10552.254862559083</v>
      </c>
      <c r="DU298" s="132">
        <v>10566.815052324364</v>
      </c>
      <c r="DV298" s="132">
        <v>10705.622194753392</v>
      </c>
      <c r="DW298" s="132">
        <v>10732.801215648586</v>
      </c>
      <c r="DX298" s="132">
        <v>10538.665352111486</v>
      </c>
      <c r="DY298" s="132">
        <v>10441.597420342932</v>
      </c>
      <c r="DZ298" s="132">
        <v>10371.708509469581</v>
      </c>
      <c r="EA298" s="132">
        <v>10220.282535910645</v>
      </c>
      <c r="EB298" s="132">
        <v>10011.58648260826</v>
      </c>
    </row>
    <row r="299" spans="1:132" x14ac:dyDescent="0.35">
      <c r="A299" s="131" t="s">
        <v>126</v>
      </c>
      <c r="B299" s="132"/>
      <c r="C299" s="132">
        <v>0</v>
      </c>
      <c r="D299" s="132">
        <v>0</v>
      </c>
      <c r="E299" s="132">
        <v>0</v>
      </c>
      <c r="F299" s="132">
        <v>0</v>
      </c>
      <c r="G299" s="132">
        <v>0</v>
      </c>
      <c r="H299" s="132">
        <v>0</v>
      </c>
      <c r="I299" s="132">
        <v>0</v>
      </c>
      <c r="J299" s="132">
        <v>0</v>
      </c>
      <c r="K299" s="132">
        <v>0</v>
      </c>
      <c r="L299" s="132">
        <v>0</v>
      </c>
      <c r="M299" s="132">
        <v>0</v>
      </c>
      <c r="N299" s="132">
        <v>0</v>
      </c>
      <c r="O299" s="132">
        <v>0</v>
      </c>
      <c r="P299" s="132">
        <v>0</v>
      </c>
      <c r="Q299" s="132">
        <v>0</v>
      </c>
      <c r="R299" s="132">
        <v>0</v>
      </c>
      <c r="S299" s="132">
        <v>0</v>
      </c>
      <c r="T299" s="132">
        <v>0</v>
      </c>
      <c r="U299" s="132">
        <v>0</v>
      </c>
      <c r="V299" s="132">
        <v>0</v>
      </c>
      <c r="W299" s="132">
        <v>0</v>
      </c>
      <c r="X299" s="132">
        <v>0</v>
      </c>
      <c r="Y299" s="132">
        <v>0</v>
      </c>
      <c r="Z299" s="132">
        <v>0</v>
      </c>
      <c r="AA299" s="132">
        <v>0</v>
      </c>
      <c r="AB299" s="132">
        <v>0</v>
      </c>
      <c r="AC299" s="132">
        <v>0</v>
      </c>
      <c r="AD299" s="132">
        <v>0</v>
      </c>
      <c r="AE299" s="132">
        <v>0</v>
      </c>
      <c r="AF299" s="132">
        <v>0</v>
      </c>
      <c r="AG299" s="132">
        <v>0</v>
      </c>
      <c r="AH299" s="132">
        <v>0</v>
      </c>
      <c r="AI299" s="132">
        <v>0</v>
      </c>
      <c r="AJ299" s="132">
        <v>0</v>
      </c>
      <c r="AK299" s="132">
        <v>0</v>
      </c>
      <c r="AL299" s="132">
        <v>0</v>
      </c>
      <c r="AM299" s="132">
        <v>0</v>
      </c>
      <c r="AN299" s="132">
        <v>0</v>
      </c>
      <c r="AO299" s="132">
        <v>0</v>
      </c>
      <c r="AP299" s="132">
        <v>0</v>
      </c>
      <c r="AQ299" s="132">
        <v>0</v>
      </c>
      <c r="AR299" s="132">
        <v>0</v>
      </c>
      <c r="AS299" s="132">
        <v>0</v>
      </c>
      <c r="AT299" s="132">
        <v>0</v>
      </c>
      <c r="AU299" s="132">
        <v>0</v>
      </c>
      <c r="AV299" s="132">
        <v>0</v>
      </c>
      <c r="AW299" s="132">
        <v>0</v>
      </c>
      <c r="AX299" s="132">
        <v>0</v>
      </c>
      <c r="AY299" s="132">
        <v>0</v>
      </c>
      <c r="AZ299" s="132">
        <v>0</v>
      </c>
      <c r="BA299" s="132">
        <v>0</v>
      </c>
      <c r="BB299" s="132">
        <v>0</v>
      </c>
      <c r="BC299" s="132">
        <v>0</v>
      </c>
      <c r="BD299" s="132">
        <v>0</v>
      </c>
      <c r="BE299" s="132">
        <v>0</v>
      </c>
      <c r="BF299" s="132">
        <v>0</v>
      </c>
      <c r="BG299" s="132">
        <v>0</v>
      </c>
      <c r="BH299" s="132">
        <v>0</v>
      </c>
      <c r="BI299" s="132">
        <v>0</v>
      </c>
      <c r="BJ299" s="132">
        <v>0</v>
      </c>
      <c r="BK299" s="132">
        <v>0</v>
      </c>
      <c r="BL299" s="132">
        <v>0</v>
      </c>
      <c r="BM299" s="132">
        <v>0</v>
      </c>
      <c r="BN299" s="132">
        <v>0</v>
      </c>
      <c r="BO299" s="132">
        <v>0</v>
      </c>
      <c r="BP299" s="132">
        <v>0</v>
      </c>
      <c r="BQ299" s="132">
        <v>0</v>
      </c>
      <c r="BR299" s="132">
        <v>0</v>
      </c>
      <c r="BS299" s="132">
        <v>0</v>
      </c>
      <c r="BT299" s="132">
        <v>0</v>
      </c>
      <c r="BU299" s="132">
        <v>0</v>
      </c>
      <c r="BV299" s="132">
        <v>0</v>
      </c>
      <c r="BW299" s="132">
        <v>0</v>
      </c>
      <c r="BX299" s="132">
        <v>0</v>
      </c>
      <c r="BY299" s="132">
        <v>0</v>
      </c>
      <c r="BZ299" s="132">
        <v>0</v>
      </c>
      <c r="CA299" s="132">
        <v>0</v>
      </c>
      <c r="CB299" s="132">
        <v>0</v>
      </c>
      <c r="CC299" s="132">
        <v>0</v>
      </c>
      <c r="CD299" s="132">
        <v>0</v>
      </c>
      <c r="CE299" s="132">
        <v>0</v>
      </c>
      <c r="CF299" s="132">
        <v>0</v>
      </c>
      <c r="CG299" s="132">
        <v>0</v>
      </c>
      <c r="CH299" s="132">
        <v>0</v>
      </c>
      <c r="CI299" s="132">
        <v>0</v>
      </c>
      <c r="CJ299" s="132">
        <v>0</v>
      </c>
      <c r="CK299" s="132">
        <v>0</v>
      </c>
      <c r="CL299" s="132">
        <v>0</v>
      </c>
      <c r="CM299" s="132">
        <v>0</v>
      </c>
      <c r="CN299" s="132">
        <v>0</v>
      </c>
      <c r="CO299" s="132">
        <v>0</v>
      </c>
      <c r="CP299" s="132">
        <v>0</v>
      </c>
      <c r="CQ299" s="132">
        <v>0</v>
      </c>
      <c r="CR299" s="132">
        <v>0</v>
      </c>
      <c r="CS299" s="132">
        <v>0</v>
      </c>
      <c r="CT299" s="132">
        <v>0</v>
      </c>
      <c r="CU299" s="132">
        <v>0</v>
      </c>
      <c r="CV299" s="132">
        <v>0</v>
      </c>
      <c r="CW299" s="132">
        <v>0</v>
      </c>
      <c r="CX299" s="132">
        <v>0</v>
      </c>
      <c r="CY299" s="132">
        <v>0</v>
      </c>
      <c r="CZ299" s="132">
        <v>0</v>
      </c>
      <c r="DA299" s="132">
        <v>0</v>
      </c>
      <c r="DB299" s="132">
        <v>0</v>
      </c>
      <c r="DC299" s="132">
        <v>0</v>
      </c>
      <c r="DD299" s="132">
        <v>0</v>
      </c>
      <c r="DE299" s="132">
        <v>0</v>
      </c>
      <c r="DF299" s="132">
        <v>0</v>
      </c>
      <c r="DG299" s="132">
        <v>0</v>
      </c>
      <c r="DH299" s="132">
        <v>0</v>
      </c>
      <c r="DI299" s="132">
        <v>0</v>
      </c>
      <c r="DJ299" s="132">
        <v>0</v>
      </c>
      <c r="DK299" s="132">
        <v>0</v>
      </c>
      <c r="DL299" s="132">
        <v>0</v>
      </c>
      <c r="DM299" s="132">
        <v>0</v>
      </c>
      <c r="DN299" s="132">
        <v>0</v>
      </c>
      <c r="DO299" s="132">
        <v>0</v>
      </c>
      <c r="DP299" s="132">
        <v>0</v>
      </c>
      <c r="DQ299" s="132">
        <v>0</v>
      </c>
      <c r="DR299" s="132">
        <v>0</v>
      </c>
      <c r="DS299" s="132">
        <v>0</v>
      </c>
      <c r="DT299" s="132">
        <v>0</v>
      </c>
      <c r="DU299" s="132">
        <v>0</v>
      </c>
      <c r="DV299" s="132">
        <v>0</v>
      </c>
      <c r="DW299" s="132">
        <v>0</v>
      </c>
      <c r="DX299" s="132">
        <v>0</v>
      </c>
      <c r="DY299" s="132">
        <v>0</v>
      </c>
      <c r="DZ299" s="132">
        <v>0</v>
      </c>
      <c r="EA299" s="132">
        <v>0</v>
      </c>
      <c r="EB299" s="132">
        <v>0</v>
      </c>
    </row>
    <row r="300" spans="1:132" x14ac:dyDescent="0.35">
      <c r="A300" s="131" t="s">
        <v>127</v>
      </c>
      <c r="B300" s="132"/>
      <c r="C300" s="132">
        <v>1672.2070971273338</v>
      </c>
      <c r="D300" s="132">
        <v>1634.9361180358126</v>
      </c>
      <c r="E300" s="132">
        <v>1593.4655920044013</v>
      </c>
      <c r="F300" s="132">
        <v>1586.1163848595945</v>
      </c>
      <c r="G300" s="132">
        <v>1484.802314934755</v>
      </c>
      <c r="H300" s="132">
        <v>1383.4882450099162</v>
      </c>
      <c r="I300" s="132">
        <v>1301.0721363145806</v>
      </c>
      <c r="J300" s="132">
        <v>1222.3306311916483</v>
      </c>
      <c r="K300" s="132">
        <v>1106.0556752934522</v>
      </c>
      <c r="L300" s="132">
        <v>1046.2121314000237</v>
      </c>
      <c r="M300" s="132">
        <v>1064.847620945784</v>
      </c>
      <c r="N300" s="132">
        <v>978.75690867804508</v>
      </c>
      <c r="O300" s="132">
        <v>926.26257192942376</v>
      </c>
      <c r="P300" s="132">
        <v>854.87027395129883</v>
      </c>
      <c r="Q300" s="132">
        <v>764.84248642741341</v>
      </c>
      <c r="R300" s="132">
        <v>734.92071448069908</v>
      </c>
      <c r="S300" s="132">
        <v>716.28522493493847</v>
      </c>
      <c r="T300" s="132">
        <v>701.06186727783859</v>
      </c>
      <c r="U300" s="132">
        <v>671.14009533112392</v>
      </c>
      <c r="V300" s="132">
        <v>629.93204098345643</v>
      </c>
      <c r="W300" s="132">
        <v>652.50460578536354</v>
      </c>
      <c r="X300" s="132">
        <v>652.50460578536354</v>
      </c>
      <c r="Y300" s="132">
        <v>622.32036215490655</v>
      </c>
      <c r="Z300" s="132">
        <v>656.17920935776715</v>
      </c>
      <c r="AA300" s="132">
        <v>719.95982850734219</v>
      </c>
      <c r="AB300" s="132">
        <v>708.67354610638847</v>
      </c>
      <c r="AC300" s="132">
        <v>727.3090356521493</v>
      </c>
      <c r="AD300" s="132">
        <v>761.16788285500979</v>
      </c>
      <c r="AE300" s="132">
        <v>787.41505122932051</v>
      </c>
      <c r="AF300" s="132">
        <v>787.41505122932051</v>
      </c>
      <c r="AG300" s="132">
        <v>787.41505122932051</v>
      </c>
      <c r="AH300" s="132">
        <v>802.37593720267739</v>
      </c>
      <c r="AI300" s="132">
        <v>813.66221960363123</v>
      </c>
      <c r="AJ300" s="132">
        <v>1074.6023796250756</v>
      </c>
      <c r="AK300" s="132">
        <v>1118.5123279847953</v>
      </c>
      <c r="AL300" s="132">
        <v>1191.3551880544078</v>
      </c>
      <c r="AM300" s="132">
        <v>1254.6672066195847</v>
      </c>
      <c r="AN300" s="132">
        <v>1317.6388379881751</v>
      </c>
      <c r="AO300" s="132">
        <v>1376.1854358011349</v>
      </c>
      <c r="AP300" s="132">
        <v>1419.7549969642671</v>
      </c>
      <c r="AQ300" s="132">
        <v>1473.5361740250084</v>
      </c>
      <c r="AR300" s="132">
        <v>1589.9485952577541</v>
      </c>
      <c r="AS300" s="132">
        <v>1658.0260345751487</v>
      </c>
      <c r="AT300" s="132">
        <v>1731.2092818413478</v>
      </c>
      <c r="AU300" s="132">
        <v>1823.4542121164175</v>
      </c>
      <c r="AV300" s="132">
        <v>1984.1169689054689</v>
      </c>
      <c r="AW300" s="132">
        <v>2100.5293901382142</v>
      </c>
      <c r="AX300" s="132">
        <v>2338.8004277490954</v>
      </c>
      <c r="AY300" s="132">
        <v>2582.1772733087814</v>
      </c>
      <c r="AZ300" s="132">
        <v>2708.4609232425491</v>
      </c>
      <c r="BA300" s="132">
        <v>2757.1362923544862</v>
      </c>
      <c r="BB300" s="132">
        <v>2791.1750120131833</v>
      </c>
      <c r="BC300" s="132">
        <v>2742.4996429012458</v>
      </c>
      <c r="BD300" s="132">
        <v>2708.4609232425491</v>
      </c>
      <c r="BE300" s="132">
        <v>2689.0588530370915</v>
      </c>
      <c r="BF300" s="132">
        <v>2747.265063653464</v>
      </c>
      <c r="BG300" s="132">
        <v>2771.7729418077261</v>
      </c>
      <c r="BH300" s="132">
        <v>2732.9688013968116</v>
      </c>
      <c r="BI300" s="132">
        <v>2791.1750120131833</v>
      </c>
      <c r="BJ300" s="132">
        <v>2791.1750120131833</v>
      </c>
      <c r="BK300" s="132">
        <v>2708.4609232425491</v>
      </c>
      <c r="BL300" s="132">
        <v>2620.9814137196968</v>
      </c>
      <c r="BM300" s="132">
        <v>2552.9039744023016</v>
      </c>
      <c r="BN300" s="132">
        <v>2460.6590441272324</v>
      </c>
      <c r="BO300" s="132">
        <v>2416.7490957675122</v>
      </c>
      <c r="BP300" s="132">
        <v>2353.4370772023358</v>
      </c>
      <c r="BQ300" s="132">
        <v>2231.9188480207858</v>
      </c>
      <c r="BR300" s="132">
        <v>2183.2434789088484</v>
      </c>
      <c r="BS300" s="132">
        <v>2115.1660395914541</v>
      </c>
      <c r="BT300" s="132">
        <v>2022.9211093163844</v>
      </c>
      <c r="BU300" s="132">
        <v>1959.6090907512071</v>
      </c>
      <c r="BV300" s="132">
        <v>1920.8049503402922</v>
      </c>
      <c r="BW300" s="132">
        <v>1906.1683008870521</v>
      </c>
      <c r="BX300" s="132">
        <v>1930.3357918447275</v>
      </c>
      <c r="BY300" s="132">
        <v>2008.2844598631441</v>
      </c>
      <c r="BZ300" s="132">
        <v>2090.9985486337787</v>
      </c>
      <c r="CA300" s="132">
        <v>2110.4006188392364</v>
      </c>
      <c r="CB300" s="132">
        <v>2125.0372682924763</v>
      </c>
      <c r="CC300" s="132">
        <v>2188.3492868576541</v>
      </c>
      <c r="CD300" s="132">
        <v>2212.5167778153286</v>
      </c>
      <c r="CE300" s="132">
        <v>2212.5167778153286</v>
      </c>
      <c r="CF300" s="132">
        <v>2270.7229884317003</v>
      </c>
      <c r="CG300" s="132">
        <v>2314.6329367914204</v>
      </c>
      <c r="CH300" s="132">
        <v>2358.5428851511401</v>
      </c>
      <c r="CI300" s="132">
        <v>2406.8778670664901</v>
      </c>
      <c r="CJ300" s="132">
        <v>1810.2464312201639</v>
      </c>
      <c r="CK300" s="132">
        <v>1853.1515416197603</v>
      </c>
      <c r="CL300" s="132">
        <v>1870.8623720754072</v>
      </c>
      <c r="CM300" s="132">
        <v>1895.8072037030799</v>
      </c>
      <c r="CN300" s="132">
        <v>1899.2994801309535</v>
      </c>
      <c r="CO300" s="132">
        <v>1920.7520353307514</v>
      </c>
      <c r="CP300" s="132">
        <v>1942.2045905305497</v>
      </c>
      <c r="CQ300" s="132">
        <v>1984.8602526138689</v>
      </c>
      <c r="CR300" s="132">
        <v>2038.2421922970868</v>
      </c>
      <c r="CS300" s="132">
        <v>2070.4210250967844</v>
      </c>
      <c r="CT300" s="132">
        <v>2084.6395791245568</v>
      </c>
      <c r="CU300" s="132">
        <v>2116.8184119242542</v>
      </c>
      <c r="CV300" s="132">
        <v>2162.9663504354476</v>
      </c>
      <c r="CW300" s="132">
        <v>2227.3240160348419</v>
      </c>
      <c r="CX300" s="132">
        <v>2305.6507873457322</v>
      </c>
      <c r="CY300" s="132">
        <v>2391.2115598286473</v>
      </c>
      <c r="CZ300" s="132">
        <v>2448.08577593974</v>
      </c>
      <c r="DA300" s="132">
        <v>2494.4831627672102</v>
      </c>
      <c r="DB300" s="132">
        <v>2477.0217806278392</v>
      </c>
      <c r="DC300" s="132">
        <v>2480.2646087394373</v>
      </c>
      <c r="DD300" s="132">
        <v>2519.4279943948814</v>
      </c>
      <c r="DE300" s="132">
        <v>2497.9754391950842</v>
      </c>
      <c r="DF300" s="132">
        <v>2423.1409443120679</v>
      </c>
      <c r="DG300" s="132">
        <v>2401.6883891122689</v>
      </c>
      <c r="DH300" s="132">
        <v>2401.6883891122689</v>
      </c>
      <c r="DI300" s="132">
        <v>2362.5250034568244</v>
      </c>
      <c r="DJ300" s="132">
        <v>2348.3064494290511</v>
      </c>
      <c r="DK300" s="132">
        <v>2348.3064494290511</v>
      </c>
      <c r="DL300" s="132">
        <v>2405.4301138564206</v>
      </c>
      <c r="DM300" s="132">
        <v>2394.7038362565213</v>
      </c>
      <c r="DN300" s="132">
        <v>2366.0172798846984</v>
      </c>
      <c r="DO300" s="132">
        <v>2391.4610081449237</v>
      </c>
      <c r="DP300" s="132">
        <v>2419.6486678841934</v>
      </c>
      <c r="DQ300" s="132">
        <v>2580.0439352501253</v>
      </c>
      <c r="DR300" s="132">
        <v>2686.8078146165612</v>
      </c>
      <c r="DS300" s="132">
        <v>2694.0418157885865</v>
      </c>
      <c r="DT300" s="132">
        <v>2711.7526462442338</v>
      </c>
      <c r="DU300" s="132">
        <v>2715.4943709883846</v>
      </c>
      <c r="DV300" s="132">
        <v>2751.1654802159555</v>
      </c>
      <c r="DW300" s="132">
        <v>2758.1500330717035</v>
      </c>
      <c r="DX300" s="132">
        <v>2708.2603698163598</v>
      </c>
      <c r="DY300" s="132">
        <v>2683.3155381886868</v>
      </c>
      <c r="DZ300" s="132">
        <v>2665.3552594167636</v>
      </c>
      <c r="EA300" s="132">
        <v>2626.4413220775955</v>
      </c>
      <c r="EB300" s="132">
        <v>2572.8099340781</v>
      </c>
    </row>
    <row r="301" spans="1:132" x14ac:dyDescent="0.35">
      <c r="A301" s="131" t="s">
        <v>128</v>
      </c>
      <c r="B301" s="132"/>
      <c r="C301" s="132">
        <v>8685.1960033280411</v>
      </c>
      <c r="D301" s="132">
        <v>8455.5743625772338</v>
      </c>
      <c r="E301" s="132">
        <v>8200.079860896758</v>
      </c>
      <c r="F301" s="132">
        <v>8154.8023542698411</v>
      </c>
      <c r="G301" s="132">
        <v>7530.6195843415917</v>
      </c>
      <c r="H301" s="132">
        <v>6906.4368144133423</v>
      </c>
      <c r="I301" s="132">
        <v>6398.6819186686016</v>
      </c>
      <c r="J301" s="132">
        <v>5913.5657762373203</v>
      </c>
      <c r="K301" s="132">
        <v>5197.2109392471284</v>
      </c>
      <c r="L301" s="132">
        <v>4828.522670999354</v>
      </c>
      <c r="M301" s="132">
        <v>4943.3334913747558</v>
      </c>
      <c r="N301" s="132">
        <v>4412.9398423165539</v>
      </c>
      <c r="O301" s="132">
        <v>4089.5290806957009</v>
      </c>
      <c r="P301" s="132">
        <v>3649.6904448913383</v>
      </c>
      <c r="Q301" s="132">
        <v>3095.0409887115752</v>
      </c>
      <c r="R301" s="132">
        <v>2910.696854587688</v>
      </c>
      <c r="S301" s="132">
        <v>2795.8860342122834</v>
      </c>
      <c r="T301" s="132">
        <v>2702.0969133422386</v>
      </c>
      <c r="U301" s="132">
        <v>2517.7527792183491</v>
      </c>
      <c r="V301" s="132">
        <v>2263.8753313459797</v>
      </c>
      <c r="W301" s="132">
        <v>2402.9419588429469</v>
      </c>
      <c r="X301" s="132">
        <v>2402.9419588429469</v>
      </c>
      <c r="Y301" s="132">
        <v>2216.9807709109568</v>
      </c>
      <c r="Z301" s="132">
        <v>2425.5807121564067</v>
      </c>
      <c r="AA301" s="132">
        <v>2818.524787525746</v>
      </c>
      <c r="AB301" s="132">
        <v>2748.991473777261</v>
      </c>
      <c r="AC301" s="132">
        <v>2863.802294152666</v>
      </c>
      <c r="AD301" s="132">
        <v>3072.4022353981154</v>
      </c>
      <c r="AE301" s="132">
        <v>3234.1076162085428</v>
      </c>
      <c r="AF301" s="132">
        <v>3234.1076162085428</v>
      </c>
      <c r="AG301" s="132">
        <v>3234.1076162085428</v>
      </c>
      <c r="AH301" s="132">
        <v>3326.2796832704853</v>
      </c>
      <c r="AI301" s="132">
        <v>3395.8129970189698</v>
      </c>
      <c r="AJ301" s="132">
        <v>4523.4039754999585</v>
      </c>
      <c r="AK301" s="132">
        <v>4793.9274399596225</v>
      </c>
      <c r="AL301" s="132">
        <v>5242.7027996058878</v>
      </c>
      <c r="AM301" s="132">
        <v>5632.7598878965646</v>
      </c>
      <c r="AN301" s="132">
        <v>6020.7198950674019</v>
      </c>
      <c r="AO301" s="132">
        <v>6381.4178476802881</v>
      </c>
      <c r="AP301" s="132">
        <v>6649.844231020109</v>
      </c>
      <c r="AQ301" s="132">
        <v>6981.1830479551991</v>
      </c>
      <c r="AR301" s="132">
        <v>7698.3847909412852</v>
      </c>
      <c r="AS301" s="132">
        <v>8117.8010149097563</v>
      </c>
      <c r="AT301" s="132">
        <v>8568.673455675862</v>
      </c>
      <c r="AU301" s="132">
        <v>9136.9824391531401</v>
      </c>
      <c r="AV301" s="132">
        <v>10126.804727718731</v>
      </c>
      <c r="AW301" s="132">
        <v>10844.006470704817</v>
      </c>
      <c r="AX301" s="132">
        <v>12311.963254594464</v>
      </c>
      <c r="AY301" s="132">
        <v>13811.37625528175</v>
      </c>
      <c r="AZ301" s="132">
        <v>14589.393350743263</v>
      </c>
      <c r="BA301" s="132">
        <v>14889.275950880719</v>
      </c>
      <c r="BB301" s="132">
        <v>15098.984062864953</v>
      </c>
      <c r="BC301" s="132">
        <v>14799.101462727493</v>
      </c>
      <c r="BD301" s="132">
        <v>14589.393350743263</v>
      </c>
      <c r="BE301" s="132">
        <v>14469.859726912246</v>
      </c>
      <c r="BF301" s="132">
        <v>14828.460598405291</v>
      </c>
      <c r="BG301" s="132">
        <v>14979.450439033939</v>
      </c>
      <c r="BH301" s="132">
        <v>14740.383191371915</v>
      </c>
      <c r="BI301" s="132">
        <v>15098.984062864953</v>
      </c>
      <c r="BJ301" s="132">
        <v>15098.984062864953</v>
      </c>
      <c r="BK301" s="132">
        <v>14589.393350743263</v>
      </c>
      <c r="BL301" s="132">
        <v>14050.443502943781</v>
      </c>
      <c r="BM301" s="132">
        <v>13631.027278975305</v>
      </c>
      <c r="BN301" s="132">
        <v>13062.718295498029</v>
      </c>
      <c r="BO301" s="132">
        <v>12792.194831038365</v>
      </c>
      <c r="BP301" s="132">
        <v>12402.137742747685</v>
      </c>
      <c r="BQ301" s="132">
        <v>11653.479782963966</v>
      </c>
      <c r="BR301" s="132">
        <v>11353.597182826508</v>
      </c>
      <c r="BS301" s="132">
        <v>10934.180958858036</v>
      </c>
      <c r="BT301" s="132">
        <v>10365.871975380762</v>
      </c>
      <c r="BU301" s="132">
        <v>9975.8148870900823</v>
      </c>
      <c r="BV301" s="132">
        <v>9736.7476394280529</v>
      </c>
      <c r="BW301" s="132">
        <v>9646.5731512748334</v>
      </c>
      <c r="BX301" s="132">
        <v>9795.4659107836414</v>
      </c>
      <c r="BY301" s="132">
        <v>10275.697487227537</v>
      </c>
      <c r="BZ301" s="132">
        <v>10785.28819934923</v>
      </c>
      <c r="CA301" s="132">
        <v>10904.821823180242</v>
      </c>
      <c r="CB301" s="132">
        <v>10994.996311333465</v>
      </c>
      <c r="CC301" s="132">
        <v>11385.053399624145</v>
      </c>
      <c r="CD301" s="132">
        <v>11533.946159132953</v>
      </c>
      <c r="CE301" s="132">
        <v>11533.946159132953</v>
      </c>
      <c r="CF301" s="132">
        <v>11892.547030625994</v>
      </c>
      <c r="CG301" s="132">
        <v>12163.070495085656</v>
      </c>
      <c r="CH301" s="132">
        <v>12433.593959545322</v>
      </c>
      <c r="CI301" s="132">
        <v>12731.379478562934</v>
      </c>
      <c r="CJ301" s="132">
        <v>9615.8736038037314</v>
      </c>
      <c r="CK301" s="132">
        <v>9880.2063926568972</v>
      </c>
      <c r="CL301" s="132">
        <v>9989.3205089858184</v>
      </c>
      <c r="CM301" s="132">
        <v>10143.002362970217</v>
      </c>
      <c r="CN301" s="132">
        <v>10164.517822528034</v>
      </c>
      <c r="CO301" s="132">
        <v>10296.684216954616</v>
      </c>
      <c r="CP301" s="132">
        <v>10428.850611381198</v>
      </c>
      <c r="CQ301" s="132">
        <v>10691.646581694515</v>
      </c>
      <c r="CR301" s="132">
        <v>11020.525749221124</v>
      </c>
      <c r="CS301" s="132">
        <v>11218.775340860997</v>
      </c>
      <c r="CT301" s="132">
        <v>11306.373997632101</v>
      </c>
      <c r="CU301" s="132">
        <v>11504.623589271974</v>
      </c>
      <c r="CV301" s="132">
        <v>11788.935019143109</v>
      </c>
      <c r="CW301" s="132">
        <v>12185.434202422857</v>
      </c>
      <c r="CX301" s="132">
        <v>12667.995223933864</v>
      </c>
      <c r="CY301" s="132">
        <v>13195.123983100346</v>
      </c>
      <c r="CZ301" s="132">
        <v>13545.51861018477</v>
      </c>
      <c r="DA301" s="132">
        <v>13831.366858595749</v>
      </c>
      <c r="DB301" s="132">
        <v>13723.789560806672</v>
      </c>
      <c r="DC301" s="132">
        <v>13743.768201824645</v>
      </c>
      <c r="DD301" s="132">
        <v>13985.048712580148</v>
      </c>
      <c r="DE301" s="132">
        <v>13852.882318153564</v>
      </c>
      <c r="DF301" s="132">
        <v>13391.836756200373</v>
      </c>
      <c r="DG301" s="132">
        <v>13259.670361773791</v>
      </c>
      <c r="DH301" s="132">
        <v>13259.670361773791</v>
      </c>
      <c r="DI301" s="132">
        <v>13018.389851018288</v>
      </c>
      <c r="DJ301" s="132">
        <v>12930.791194247182</v>
      </c>
      <c r="DK301" s="132">
        <v>12930.791194247182</v>
      </c>
      <c r="DL301" s="132">
        <v>13282.722639871457</v>
      </c>
      <c r="DM301" s="132">
        <v>13216.639442658161</v>
      </c>
      <c r="DN301" s="132">
        <v>13039.905310576105</v>
      </c>
      <c r="DO301" s="132">
        <v>13196.660801640191</v>
      </c>
      <c r="DP301" s="132">
        <v>13370.321296642558</v>
      </c>
      <c r="DQ301" s="132">
        <v>14358.495617762233</v>
      </c>
      <c r="DR301" s="132">
        <v>15016.253952815452</v>
      </c>
      <c r="DS301" s="132">
        <v>15060.821690470926</v>
      </c>
      <c r="DT301" s="132">
        <v>15169.935806799853</v>
      </c>
      <c r="DU301" s="132">
        <v>15192.988084897512</v>
      </c>
      <c r="DV301" s="132">
        <v>15412.753136095198</v>
      </c>
      <c r="DW301" s="132">
        <v>15455.78405521083</v>
      </c>
      <c r="DX301" s="132">
        <v>15148.420347242034</v>
      </c>
      <c r="DY301" s="132">
        <v>14994.738493257639</v>
      </c>
      <c r="DZ301" s="132">
        <v>14884.08755838887</v>
      </c>
      <c r="EA301" s="132">
        <v>14644.343866173214</v>
      </c>
      <c r="EB301" s="132">
        <v>14313.927880106758</v>
      </c>
    </row>
    <row r="302" spans="1:132" x14ac:dyDescent="0.35">
      <c r="A302" s="131" t="s">
        <v>129</v>
      </c>
      <c r="B302" s="132"/>
      <c r="C302" s="132">
        <v>2102.9117183374356</v>
      </c>
      <c r="D302" s="132">
        <v>2062.3997845423032</v>
      </c>
      <c r="E302" s="132">
        <v>2017.323125812509</v>
      </c>
      <c r="F302" s="132">
        <v>2009.3348571768493</v>
      </c>
      <c r="G302" s="132">
        <v>1899.2108681281113</v>
      </c>
      <c r="H302" s="132">
        <v>1789.0868790793727</v>
      </c>
      <c r="I302" s="132">
        <v>1699.5041522366166</v>
      </c>
      <c r="J302" s="132">
        <v>1613.9155597116905</v>
      </c>
      <c r="K302" s="132">
        <v>1487.5297380832162</v>
      </c>
      <c r="L302" s="132">
        <v>1422.4824077642722</v>
      </c>
      <c r="M302" s="132">
        <v>1442.7383746618382</v>
      </c>
      <c r="N302" s="132">
        <v>1349.1615135012521</v>
      </c>
      <c r="O302" s="132">
        <v>1292.1024518179681</v>
      </c>
      <c r="P302" s="132">
        <v>1214.5021279287016</v>
      </c>
      <c r="Q302" s="132">
        <v>1116.6458371418698</v>
      </c>
      <c r="R302" s="132">
        <v>1084.1221719823977</v>
      </c>
      <c r="S302" s="132">
        <v>1063.8662050848316</v>
      </c>
      <c r="T302" s="132">
        <v>1047.3190771966795</v>
      </c>
      <c r="U302" s="132">
        <v>1014.7954120372073</v>
      </c>
      <c r="V302" s="132">
        <v>970.00404861582956</v>
      </c>
      <c r="W302" s="132">
        <v>994.53944513964177</v>
      </c>
      <c r="X302" s="132">
        <v>994.53944513964177</v>
      </c>
      <c r="Y302" s="132">
        <v>961.73048467175363</v>
      </c>
      <c r="Z302" s="132">
        <v>998.53357945747166</v>
      </c>
      <c r="AA302" s="132">
        <v>1067.8603394026618</v>
      </c>
      <c r="AB302" s="132">
        <v>1055.5926411407554</v>
      </c>
      <c r="AC302" s="132">
        <v>1075.8486080383218</v>
      </c>
      <c r="AD302" s="132">
        <v>1112.6517028240398</v>
      </c>
      <c r="AE302" s="132">
        <v>1141.1812336656819</v>
      </c>
      <c r="AF302" s="132">
        <v>1141.1812336656819</v>
      </c>
      <c r="AG302" s="132">
        <v>1141.1812336656819</v>
      </c>
      <c r="AH302" s="132">
        <v>1157.4430662454176</v>
      </c>
      <c r="AI302" s="132">
        <v>1169.7107645073238</v>
      </c>
      <c r="AJ302" s="132">
        <v>1538.0321480565751</v>
      </c>
      <c r="AK302" s="132">
        <v>1585.7603527954009</v>
      </c>
      <c r="AL302" s="132">
        <v>1664.9373746101967</v>
      </c>
      <c r="AM302" s="132">
        <v>1733.7547860940851</v>
      </c>
      <c r="AN302" s="132">
        <v>1802.2022114947272</v>
      </c>
      <c r="AO302" s="132">
        <v>1865.8398178131611</v>
      </c>
      <c r="AP302" s="132">
        <v>1913.1980364687404</v>
      </c>
      <c r="AQ302" s="132">
        <v>1971.6558376217197</v>
      </c>
      <c r="AR302" s="132">
        <v>2098.1910780920953</v>
      </c>
      <c r="AS302" s="132">
        <v>2172.1882947414374</v>
      </c>
      <c r="AT302" s="132">
        <v>2251.7353026394799</v>
      </c>
      <c r="AU302" s="132">
        <v>2352.0015311993384</v>
      </c>
      <c r="AV302" s="132">
        <v>2526.6349624917857</v>
      </c>
      <c r="AW302" s="132">
        <v>2653.1702029621611</v>
      </c>
      <c r="AX302" s="132">
        <v>2912.1604612348578</v>
      </c>
      <c r="AY302" s="132">
        <v>3176.7005107562563</v>
      </c>
      <c r="AZ302" s="132">
        <v>3313.9653476407848</v>
      </c>
      <c r="BA302" s="132">
        <v>3366.8733575450651</v>
      </c>
      <c r="BB302" s="132">
        <v>3403.8719658697364</v>
      </c>
      <c r="BC302" s="132">
        <v>3350.9639559654561</v>
      </c>
      <c r="BD302" s="132">
        <v>3313.9653476407848</v>
      </c>
      <c r="BE302" s="132">
        <v>3292.876140895723</v>
      </c>
      <c r="BF302" s="132">
        <v>3356.1437611309102</v>
      </c>
      <c r="BG302" s="132">
        <v>3382.7827591246737</v>
      </c>
      <c r="BH302" s="132">
        <v>3340.6043456345487</v>
      </c>
      <c r="BI302" s="132">
        <v>3403.8719658697364</v>
      </c>
      <c r="BJ302" s="132">
        <v>3403.8719658697364</v>
      </c>
      <c r="BK302" s="132">
        <v>3313.9653476407848</v>
      </c>
      <c r="BL302" s="132">
        <v>3218.8789242463813</v>
      </c>
      <c r="BM302" s="132">
        <v>3144.8817075970383</v>
      </c>
      <c r="BN302" s="132">
        <v>3044.6154790371811</v>
      </c>
      <c r="BO302" s="132">
        <v>2996.8872742983544</v>
      </c>
      <c r="BP302" s="132">
        <v>2928.0698628144664</v>
      </c>
      <c r="BQ302" s="132">
        <v>2795.9848310953907</v>
      </c>
      <c r="BR302" s="132">
        <v>2743.0768211911113</v>
      </c>
      <c r="BS302" s="132">
        <v>2669.0796045417692</v>
      </c>
      <c r="BT302" s="132">
        <v>2568.8133759819102</v>
      </c>
      <c r="BU302" s="132">
        <v>2499.9959644980222</v>
      </c>
      <c r="BV302" s="132">
        <v>2457.8175510078981</v>
      </c>
      <c r="BW302" s="132">
        <v>2441.9081494282891</v>
      </c>
      <c r="BX302" s="132">
        <v>2468.177161338805</v>
      </c>
      <c r="BY302" s="132">
        <v>2552.9039744023016</v>
      </c>
      <c r="BZ302" s="132">
        <v>2642.8105926312523</v>
      </c>
      <c r="CA302" s="132">
        <v>2663.8997993763151</v>
      </c>
      <c r="CB302" s="132">
        <v>2679.8092009559241</v>
      </c>
      <c r="CC302" s="132">
        <v>2748.6266124398126</v>
      </c>
      <c r="CD302" s="132">
        <v>2774.8956243503276</v>
      </c>
      <c r="CE302" s="132">
        <v>2774.8956243503276</v>
      </c>
      <c r="CF302" s="132">
        <v>2838.1632445855157</v>
      </c>
      <c r="CG302" s="132">
        <v>2885.8914493243415</v>
      </c>
      <c r="CH302" s="132">
        <v>2933.6196540631672</v>
      </c>
      <c r="CI302" s="132">
        <v>2986.1576778841995</v>
      </c>
      <c r="CJ302" s="132">
        <v>2238.7986385835702</v>
      </c>
      <c r="CK302" s="132">
        <v>2285.4346281483495</v>
      </c>
      <c r="CL302" s="132">
        <v>2304.6855308175304</v>
      </c>
      <c r="CM302" s="132">
        <v>2331.7994782389133</v>
      </c>
      <c r="CN302" s="132">
        <v>2335.5954308779073</v>
      </c>
      <c r="CO302" s="132">
        <v>2358.9134256602965</v>
      </c>
      <c r="CP302" s="132">
        <v>2382.2314204426857</v>
      </c>
      <c r="CQ302" s="132">
        <v>2428.596270533249</v>
      </c>
      <c r="CR302" s="132">
        <v>2486.6201180150083</v>
      </c>
      <c r="CS302" s="132">
        <v>2521.5971101885925</v>
      </c>
      <c r="CT302" s="132">
        <v>2537.0520602187803</v>
      </c>
      <c r="CU302" s="132">
        <v>2572.0290523923645</v>
      </c>
      <c r="CV302" s="132">
        <v>2622.1898551219219</v>
      </c>
      <c r="CW302" s="132">
        <v>2692.1438394690899</v>
      </c>
      <c r="CX302" s="132">
        <v>2777.2816343722316</v>
      </c>
      <c r="CY302" s="132">
        <v>2870.2824740275746</v>
      </c>
      <c r="CZ302" s="132">
        <v>2932.1022741483262</v>
      </c>
      <c r="DA302" s="132">
        <v>2982.5342163520986</v>
      </c>
      <c r="DB302" s="132">
        <v>2963.5544531571309</v>
      </c>
      <c r="DC302" s="132">
        <v>2967.0792663219108</v>
      </c>
      <c r="DD302" s="132">
        <v>3009.6481637734814</v>
      </c>
      <c r="DE302" s="132">
        <v>2986.3301689910918</v>
      </c>
      <c r="DF302" s="132">
        <v>2904.9883267269438</v>
      </c>
      <c r="DG302" s="132">
        <v>2881.6703319445546</v>
      </c>
      <c r="DH302" s="132">
        <v>2881.6703319445546</v>
      </c>
      <c r="DI302" s="132">
        <v>2839.1014344929836</v>
      </c>
      <c r="DJ302" s="132">
        <v>2823.6464844627963</v>
      </c>
      <c r="DK302" s="132">
        <v>2823.6464844627963</v>
      </c>
      <c r="DL302" s="132">
        <v>2885.7374240577624</v>
      </c>
      <c r="DM302" s="132">
        <v>2874.0784266665678</v>
      </c>
      <c r="DN302" s="132">
        <v>2842.8973871319777</v>
      </c>
      <c r="DO302" s="132">
        <v>2870.5536135017878</v>
      </c>
      <c r="DP302" s="132">
        <v>2901.1923740879502</v>
      </c>
      <c r="DQ302" s="132">
        <v>3075.5350560074421</v>
      </c>
      <c r="DR302" s="132">
        <v>3191.5827509709593</v>
      </c>
      <c r="DS302" s="132">
        <v>3199.4457957231598</v>
      </c>
      <c r="DT302" s="132">
        <v>3218.6966983923426</v>
      </c>
      <c r="DU302" s="132">
        <v>3222.7637905055499</v>
      </c>
      <c r="DV302" s="132">
        <v>3261.5367353181273</v>
      </c>
      <c r="DW302" s="132">
        <v>3269.1286405961137</v>
      </c>
      <c r="DX302" s="132">
        <v>3214.9007457533489</v>
      </c>
      <c r="DY302" s="132">
        <v>3187.7867983319657</v>
      </c>
      <c r="DZ302" s="132">
        <v>3168.2647561885701</v>
      </c>
      <c r="EA302" s="132">
        <v>3125.9669982112132</v>
      </c>
      <c r="EB302" s="132">
        <v>3067.6720112552402</v>
      </c>
    </row>
    <row r="303" spans="1:132" x14ac:dyDescent="0.35">
      <c r="A303" s="131" t="s">
        <v>130</v>
      </c>
      <c r="B303" s="132"/>
      <c r="C303" s="132">
        <v>2776.8694814997298</v>
      </c>
      <c r="D303" s="132">
        <v>2723.3739630662794</v>
      </c>
      <c r="E303" s="132">
        <v>2663.8507805839904</v>
      </c>
      <c r="F303" s="132">
        <v>2653.302368498521</v>
      </c>
      <c r="G303" s="132">
        <v>2507.8849733202692</v>
      </c>
      <c r="H303" s="132">
        <v>2362.4675781420169</v>
      </c>
      <c r="I303" s="132">
        <v>2244.1746711835426</v>
      </c>
      <c r="J303" s="132">
        <v>2131.1559702678023</v>
      </c>
      <c r="K303" s="132">
        <v>1964.2650219155601</v>
      </c>
      <c r="L303" s="132">
        <v>1878.3708092195975</v>
      </c>
      <c r="M303" s="132">
        <v>1905.1185684363224</v>
      </c>
      <c r="N303" s="132">
        <v>1781.5514554351134</v>
      </c>
      <c r="O303" s="132">
        <v>1706.2056548246201</v>
      </c>
      <c r="P303" s="132">
        <v>1603.7353659943492</v>
      </c>
      <c r="Q303" s="132">
        <v>1474.5173179473534</v>
      </c>
      <c r="R303" s="132">
        <v>1431.5702115993722</v>
      </c>
      <c r="S303" s="132">
        <v>1404.8224523826466</v>
      </c>
      <c r="T303" s="132">
        <v>1382.9721702056042</v>
      </c>
      <c r="U303" s="132">
        <v>1340.0250638576229</v>
      </c>
      <c r="V303" s="132">
        <v>1280.8786103783859</v>
      </c>
      <c r="W303" s="132">
        <v>1313.2773046408979</v>
      </c>
      <c r="X303" s="132">
        <v>1313.2773046408979</v>
      </c>
      <c r="Y303" s="132">
        <v>1269.9534692898644</v>
      </c>
      <c r="Z303" s="132">
        <v>1318.5515106836322</v>
      </c>
      <c r="AA303" s="132">
        <v>1410.096658425382</v>
      </c>
      <c r="AB303" s="132">
        <v>1393.8973112941258</v>
      </c>
      <c r="AC303" s="132">
        <v>1420.6450705108514</v>
      </c>
      <c r="AD303" s="132">
        <v>1469.2431119046189</v>
      </c>
      <c r="AE303" s="132">
        <v>1506.9160122098658</v>
      </c>
      <c r="AF303" s="132">
        <v>1506.9160122098658</v>
      </c>
      <c r="AG303" s="132">
        <v>1506.9160122098658</v>
      </c>
      <c r="AH303" s="132">
        <v>1528.3895653838561</v>
      </c>
      <c r="AI303" s="132">
        <v>1544.588912515112</v>
      </c>
      <c r="AJ303" s="132">
        <v>2030.9528432702673</v>
      </c>
      <c r="AK303" s="132">
        <v>2093.977360177139</v>
      </c>
      <c r="AL303" s="132">
        <v>2198.5296595420264</v>
      </c>
      <c r="AM303" s="132">
        <v>2289.4022188030967</v>
      </c>
      <c r="AN303" s="132">
        <v>2379.7862159176029</v>
      </c>
      <c r="AO303" s="132">
        <v>2463.818905126765</v>
      </c>
      <c r="AP303" s="132">
        <v>2526.3548598870716</v>
      </c>
      <c r="AQ303" s="132">
        <v>2603.5476790443236</v>
      </c>
      <c r="AR303" s="132">
        <v>2770.6359331695185</v>
      </c>
      <c r="AS303" s="132">
        <v>2868.3483624824971</v>
      </c>
      <c r="AT303" s="132">
        <v>2973.3892239939491</v>
      </c>
      <c r="AU303" s="132">
        <v>3105.7895657130362</v>
      </c>
      <c r="AV303" s="132">
        <v>3336.390898891666</v>
      </c>
      <c r="AW303" s="132">
        <v>3503.4791530168604</v>
      </c>
      <c r="AX303" s="132">
        <v>3845.472655612286</v>
      </c>
      <c r="AY303" s="132">
        <v>4194.7945904061862</v>
      </c>
      <c r="AZ303" s="132">
        <v>4376.0511467817623</v>
      </c>
      <c r="BA303" s="132">
        <v>4445.9155337405427</v>
      </c>
      <c r="BB303" s="132">
        <v>4494.7717483970318</v>
      </c>
      <c r="BC303" s="132">
        <v>4424.9073614382523</v>
      </c>
      <c r="BD303" s="132">
        <v>4376.0511467817623</v>
      </c>
      <c r="BE303" s="132">
        <v>4348.2031044275636</v>
      </c>
      <c r="BF303" s="132">
        <v>4431.7472314901597</v>
      </c>
      <c r="BG303" s="132">
        <v>4466.9237060428331</v>
      </c>
      <c r="BH303" s="132">
        <v>4411.2276213344348</v>
      </c>
      <c r="BI303" s="132">
        <v>4494.7717483970318</v>
      </c>
      <c r="BJ303" s="132">
        <v>4494.7717483970318</v>
      </c>
      <c r="BK303" s="132">
        <v>4376.0511467817623</v>
      </c>
      <c r="BL303" s="132">
        <v>4250.4906751145845</v>
      </c>
      <c r="BM303" s="132">
        <v>4152.7782458016054</v>
      </c>
      <c r="BN303" s="132">
        <v>4020.3779040825189</v>
      </c>
      <c r="BO303" s="132">
        <v>3957.3533871756485</v>
      </c>
      <c r="BP303" s="132">
        <v>3866.4808279145768</v>
      </c>
      <c r="BQ303" s="132">
        <v>3692.0641415909095</v>
      </c>
      <c r="BR303" s="132">
        <v>3622.1997546321295</v>
      </c>
      <c r="BS303" s="132">
        <v>3524.4873253191518</v>
      </c>
      <c r="BT303" s="132">
        <v>3392.0869836000647</v>
      </c>
      <c r="BU303" s="132">
        <v>3301.2144243389944</v>
      </c>
      <c r="BV303" s="132">
        <v>3245.5183396305956</v>
      </c>
      <c r="BW303" s="132">
        <v>3224.5101673283052</v>
      </c>
      <c r="BX303" s="132">
        <v>3259.1980797344131</v>
      </c>
      <c r="BY303" s="132">
        <v>3371.0788112977739</v>
      </c>
      <c r="BZ303" s="132">
        <v>3489.7994129130439</v>
      </c>
      <c r="CA303" s="132">
        <v>3517.6474552672416</v>
      </c>
      <c r="CB303" s="132">
        <v>3538.655627569533</v>
      </c>
      <c r="CC303" s="132">
        <v>3629.5281868306033</v>
      </c>
      <c r="CD303" s="132">
        <v>3664.2160992367108</v>
      </c>
      <c r="CE303" s="132">
        <v>3664.2160992367108</v>
      </c>
      <c r="CF303" s="132">
        <v>3747.7602262993073</v>
      </c>
      <c r="CG303" s="132">
        <v>3810.784743206179</v>
      </c>
      <c r="CH303" s="132">
        <v>3873.8092601130502</v>
      </c>
      <c r="CI303" s="132">
        <v>3943.1850849252651</v>
      </c>
      <c r="CJ303" s="132">
        <v>2956.3065156253497</v>
      </c>
      <c r="CK303" s="132">
        <v>3017.8887756093109</v>
      </c>
      <c r="CL303" s="132">
        <v>3043.309359672457</v>
      </c>
      <c r="CM303" s="132">
        <v>3079.1129991980156</v>
      </c>
      <c r="CN303" s="132">
        <v>3084.1255087315935</v>
      </c>
      <c r="CO303" s="132">
        <v>3114.9166387235741</v>
      </c>
      <c r="CP303" s="132">
        <v>3145.7077687155534</v>
      </c>
      <c r="CQ303" s="132">
        <v>3206.9319923042581</v>
      </c>
      <c r="CR303" s="132">
        <v>3283.5517808889531</v>
      </c>
      <c r="CS303" s="132">
        <v>3329.7384758769235</v>
      </c>
      <c r="CT303" s="132">
        <v>3350.1465504064913</v>
      </c>
      <c r="CU303" s="132">
        <v>3396.3332453944622</v>
      </c>
      <c r="CV303" s="132">
        <v>3462.5699785167444</v>
      </c>
      <c r="CW303" s="132">
        <v>3554.9433684926848</v>
      </c>
      <c r="CX303" s="132">
        <v>3667.3667966029379</v>
      </c>
      <c r="CY303" s="132">
        <v>3790.1732801756025</v>
      </c>
      <c r="CZ303" s="132">
        <v>3871.8055782938764</v>
      </c>
      <c r="DA303" s="132">
        <v>3938.400347811415</v>
      </c>
      <c r="DB303" s="132">
        <v>3913.3378001435244</v>
      </c>
      <c r="DC303" s="132">
        <v>3917.9922732818463</v>
      </c>
      <c r="DD303" s="132">
        <v>3974.2039873369736</v>
      </c>
      <c r="DE303" s="132">
        <v>3943.4128573449925</v>
      </c>
      <c r="DF303" s="132">
        <v>3836.0019387683178</v>
      </c>
      <c r="DG303" s="132">
        <v>3805.2108087763381</v>
      </c>
      <c r="DH303" s="132">
        <v>3805.2108087763381</v>
      </c>
      <c r="DI303" s="132">
        <v>3748.9990947212109</v>
      </c>
      <c r="DJ303" s="132">
        <v>3728.5910201916427</v>
      </c>
      <c r="DK303" s="132">
        <v>3728.5910201916427</v>
      </c>
      <c r="DL303" s="132">
        <v>3810.581354705173</v>
      </c>
      <c r="DM303" s="132">
        <v>3795.1857897091822</v>
      </c>
      <c r="DN303" s="132">
        <v>3754.0116042547893</v>
      </c>
      <c r="DO303" s="132">
        <v>3790.531316570859</v>
      </c>
      <c r="DP303" s="132">
        <v>3830.9894292347403</v>
      </c>
      <c r="DQ303" s="132">
        <v>4061.2068313840796</v>
      </c>
      <c r="DR303" s="132">
        <v>4214.4464085534701</v>
      </c>
      <c r="DS303" s="132">
        <v>4224.8294640158801</v>
      </c>
      <c r="DT303" s="132">
        <v>4250.2500480790277</v>
      </c>
      <c r="DU303" s="132">
        <v>4255.6205940078626</v>
      </c>
      <c r="DV303" s="132">
        <v>4306.81979852941</v>
      </c>
      <c r="DW303" s="132">
        <v>4316.8448175965659</v>
      </c>
      <c r="DX303" s="132">
        <v>4245.2375385454488</v>
      </c>
      <c r="DY303" s="132">
        <v>4209.4338990198912</v>
      </c>
      <c r="DZ303" s="132">
        <v>4183.6552785614895</v>
      </c>
      <c r="EA303" s="132">
        <v>4127.8016009016173</v>
      </c>
      <c r="EB303" s="132">
        <v>4050.8237759216672</v>
      </c>
    </row>
    <row r="304" spans="1:132" x14ac:dyDescent="0.35">
      <c r="A304" s="131" t="s">
        <v>131</v>
      </c>
      <c r="B304" s="132"/>
      <c r="C304" s="132">
        <v>0</v>
      </c>
      <c r="D304" s="132">
        <v>0</v>
      </c>
      <c r="E304" s="132">
        <v>0</v>
      </c>
      <c r="F304" s="132">
        <v>0</v>
      </c>
      <c r="G304" s="132">
        <v>0</v>
      </c>
      <c r="H304" s="132">
        <v>0</v>
      </c>
      <c r="I304" s="132">
        <v>0</v>
      </c>
      <c r="J304" s="132">
        <v>0</v>
      </c>
      <c r="K304" s="132">
        <v>0</v>
      </c>
      <c r="L304" s="132">
        <v>0</v>
      </c>
      <c r="M304" s="132">
        <v>0</v>
      </c>
      <c r="N304" s="132">
        <v>0</v>
      </c>
      <c r="O304" s="132">
        <v>0</v>
      </c>
      <c r="P304" s="132">
        <v>0</v>
      </c>
      <c r="Q304" s="132">
        <v>0</v>
      </c>
      <c r="R304" s="132">
        <v>0</v>
      </c>
      <c r="S304" s="132">
        <v>0</v>
      </c>
      <c r="T304" s="132">
        <v>0</v>
      </c>
      <c r="U304" s="132">
        <v>0</v>
      </c>
      <c r="V304" s="132">
        <v>0</v>
      </c>
      <c r="W304" s="132">
        <v>0</v>
      </c>
      <c r="X304" s="132">
        <v>0</v>
      </c>
      <c r="Y304" s="132">
        <v>0</v>
      </c>
      <c r="Z304" s="132">
        <v>0</v>
      </c>
      <c r="AA304" s="132">
        <v>0</v>
      </c>
      <c r="AB304" s="132">
        <v>0</v>
      </c>
      <c r="AC304" s="132">
        <v>0</v>
      </c>
      <c r="AD304" s="132">
        <v>0</v>
      </c>
      <c r="AE304" s="132">
        <v>0</v>
      </c>
      <c r="AF304" s="132">
        <v>0</v>
      </c>
      <c r="AG304" s="132">
        <v>0</v>
      </c>
      <c r="AH304" s="132">
        <v>0</v>
      </c>
      <c r="AI304" s="132">
        <v>0</v>
      </c>
      <c r="AJ304" s="132">
        <v>0</v>
      </c>
      <c r="AK304" s="132">
        <v>0</v>
      </c>
      <c r="AL304" s="132">
        <v>0</v>
      </c>
      <c r="AM304" s="132">
        <v>0</v>
      </c>
      <c r="AN304" s="132">
        <v>0</v>
      </c>
      <c r="AO304" s="132">
        <v>0</v>
      </c>
      <c r="AP304" s="132">
        <v>0</v>
      </c>
      <c r="AQ304" s="132">
        <v>0</v>
      </c>
      <c r="AR304" s="132">
        <v>0</v>
      </c>
      <c r="AS304" s="132">
        <v>0</v>
      </c>
      <c r="AT304" s="132">
        <v>0</v>
      </c>
      <c r="AU304" s="132">
        <v>0</v>
      </c>
      <c r="AV304" s="132">
        <v>0</v>
      </c>
      <c r="AW304" s="132">
        <v>0</v>
      </c>
      <c r="AX304" s="132">
        <v>0</v>
      </c>
      <c r="AY304" s="132">
        <v>0</v>
      </c>
      <c r="AZ304" s="132">
        <v>0</v>
      </c>
      <c r="BA304" s="132">
        <v>0</v>
      </c>
      <c r="BB304" s="132">
        <v>0</v>
      </c>
      <c r="BC304" s="132">
        <v>0</v>
      </c>
      <c r="BD304" s="132">
        <v>0</v>
      </c>
      <c r="BE304" s="132">
        <v>0</v>
      </c>
      <c r="BF304" s="132">
        <v>0</v>
      </c>
      <c r="BG304" s="132">
        <v>0</v>
      </c>
      <c r="BH304" s="132">
        <v>0</v>
      </c>
      <c r="BI304" s="132">
        <v>0</v>
      </c>
      <c r="BJ304" s="132">
        <v>0</v>
      </c>
      <c r="BK304" s="132">
        <v>0</v>
      </c>
      <c r="BL304" s="132">
        <v>0</v>
      </c>
      <c r="BM304" s="132">
        <v>0</v>
      </c>
      <c r="BN304" s="132">
        <v>0</v>
      </c>
      <c r="BO304" s="132">
        <v>0</v>
      </c>
      <c r="BP304" s="132">
        <v>0</v>
      </c>
      <c r="BQ304" s="132">
        <v>0</v>
      </c>
      <c r="BR304" s="132">
        <v>0</v>
      </c>
      <c r="BS304" s="132">
        <v>0</v>
      </c>
      <c r="BT304" s="132">
        <v>0</v>
      </c>
      <c r="BU304" s="132">
        <v>0</v>
      </c>
      <c r="BV304" s="132">
        <v>0</v>
      </c>
      <c r="BW304" s="132">
        <v>0</v>
      </c>
      <c r="BX304" s="132">
        <v>0</v>
      </c>
      <c r="BY304" s="132">
        <v>0</v>
      </c>
      <c r="BZ304" s="132">
        <v>0</v>
      </c>
      <c r="CA304" s="132">
        <v>0</v>
      </c>
      <c r="CB304" s="132">
        <v>0</v>
      </c>
      <c r="CC304" s="132">
        <v>0</v>
      </c>
      <c r="CD304" s="132">
        <v>0</v>
      </c>
      <c r="CE304" s="132">
        <v>0</v>
      </c>
      <c r="CF304" s="132">
        <v>0</v>
      </c>
      <c r="CG304" s="132">
        <v>0</v>
      </c>
      <c r="CH304" s="132">
        <v>0</v>
      </c>
      <c r="CI304" s="132">
        <v>0</v>
      </c>
      <c r="CJ304" s="132">
        <v>0</v>
      </c>
      <c r="CK304" s="132">
        <v>0</v>
      </c>
      <c r="CL304" s="132">
        <v>0</v>
      </c>
      <c r="CM304" s="132">
        <v>0</v>
      </c>
      <c r="CN304" s="132">
        <v>0</v>
      </c>
      <c r="CO304" s="132">
        <v>0</v>
      </c>
      <c r="CP304" s="132">
        <v>0</v>
      </c>
      <c r="CQ304" s="132">
        <v>0</v>
      </c>
      <c r="CR304" s="132">
        <v>0</v>
      </c>
      <c r="CS304" s="132">
        <v>0</v>
      </c>
      <c r="CT304" s="132">
        <v>0</v>
      </c>
      <c r="CU304" s="132">
        <v>0</v>
      </c>
      <c r="CV304" s="132">
        <v>0</v>
      </c>
      <c r="CW304" s="132">
        <v>0</v>
      </c>
      <c r="CX304" s="132">
        <v>0</v>
      </c>
      <c r="CY304" s="132">
        <v>0</v>
      </c>
      <c r="CZ304" s="132">
        <v>0</v>
      </c>
      <c r="DA304" s="132">
        <v>0</v>
      </c>
      <c r="DB304" s="132">
        <v>0</v>
      </c>
      <c r="DC304" s="132">
        <v>0</v>
      </c>
      <c r="DD304" s="132">
        <v>0</v>
      </c>
      <c r="DE304" s="132">
        <v>0</v>
      </c>
      <c r="DF304" s="132">
        <v>0</v>
      </c>
      <c r="DG304" s="132">
        <v>0</v>
      </c>
      <c r="DH304" s="132">
        <v>0</v>
      </c>
      <c r="DI304" s="132">
        <v>0</v>
      </c>
      <c r="DJ304" s="132">
        <v>0</v>
      </c>
      <c r="DK304" s="132">
        <v>0</v>
      </c>
      <c r="DL304" s="132">
        <v>0</v>
      </c>
      <c r="DM304" s="132">
        <v>0</v>
      </c>
      <c r="DN304" s="132">
        <v>0</v>
      </c>
      <c r="DO304" s="132">
        <v>0</v>
      </c>
      <c r="DP304" s="132">
        <v>0</v>
      </c>
      <c r="DQ304" s="132">
        <v>0</v>
      </c>
      <c r="DR304" s="132">
        <v>0</v>
      </c>
      <c r="DS304" s="132">
        <v>0</v>
      </c>
      <c r="DT304" s="132">
        <v>0</v>
      </c>
      <c r="DU304" s="132">
        <v>0</v>
      </c>
      <c r="DV304" s="132">
        <v>0</v>
      </c>
      <c r="DW304" s="132">
        <v>0</v>
      </c>
      <c r="DX304" s="132">
        <v>0</v>
      </c>
      <c r="DY304" s="132">
        <v>0</v>
      </c>
      <c r="DZ304" s="132">
        <v>0</v>
      </c>
      <c r="EA304" s="132">
        <v>0</v>
      </c>
      <c r="EB304" s="132">
        <v>0</v>
      </c>
    </row>
    <row r="305" spans="1:132" x14ac:dyDescent="0.35">
      <c r="A305" s="133" t="s">
        <v>132</v>
      </c>
      <c r="B305" s="134"/>
      <c r="C305" s="134">
        <v>4596.0023459107779</v>
      </c>
      <c r="D305" s="134">
        <v>4507.4618041770455</v>
      </c>
      <c r="E305" s="134">
        <v>4408.944863374727</v>
      </c>
      <c r="F305" s="134">
        <v>4391.4861650046951</v>
      </c>
      <c r="G305" s="134">
        <v>4150.8055374749756</v>
      </c>
      <c r="H305" s="134">
        <v>3910.1249099452557</v>
      </c>
      <c r="I305" s="134">
        <v>3714.3380782241893</v>
      </c>
      <c r="J305" s="134">
        <v>3527.2805956881389</v>
      </c>
      <c r="K305" s="134">
        <v>3251.0590464765692</v>
      </c>
      <c r="L305" s="134">
        <v>3108.89535974917</v>
      </c>
      <c r="M305" s="134">
        <v>3153.1656306160357</v>
      </c>
      <c r="N305" s="134">
        <v>2948.6494497099529</v>
      </c>
      <c r="O305" s="134">
        <v>2823.9444613525852</v>
      </c>
      <c r="P305" s="134">
        <v>2654.3456771865654</v>
      </c>
      <c r="Q305" s="134">
        <v>2440.4766221536811</v>
      </c>
      <c r="R305" s="134">
        <v>2369.3947787899815</v>
      </c>
      <c r="S305" s="134">
        <v>2325.1245079231153</v>
      </c>
      <c r="T305" s="134">
        <v>2288.96006129948</v>
      </c>
      <c r="U305" s="134">
        <v>2217.87821793578</v>
      </c>
      <c r="V305" s="134">
        <v>2119.9848020752465</v>
      </c>
      <c r="W305" s="134">
        <v>2173.6079470689147</v>
      </c>
      <c r="X305" s="134">
        <v>2173.6079470689147</v>
      </c>
      <c r="Y305" s="134">
        <v>2101.9025787634287</v>
      </c>
      <c r="Z305" s="134">
        <v>2182.3372962539302</v>
      </c>
      <c r="AA305" s="134">
        <v>2333.8538571081322</v>
      </c>
      <c r="AB305" s="134">
        <v>2307.0422846112979</v>
      </c>
      <c r="AC305" s="134">
        <v>2351.3125554781641</v>
      </c>
      <c r="AD305" s="134">
        <v>2431.7472729686656</v>
      </c>
      <c r="AE305" s="134">
        <v>2494.0997671473492</v>
      </c>
      <c r="AF305" s="134">
        <v>2494.0997671473492</v>
      </c>
      <c r="AG305" s="134">
        <v>2494.0997671473492</v>
      </c>
      <c r="AH305" s="134">
        <v>2529.6406888291986</v>
      </c>
      <c r="AI305" s="134">
        <v>2556.4522613260324</v>
      </c>
      <c r="AJ305" s="134">
        <v>3361.4341956983408</v>
      </c>
      <c r="AK305" s="134">
        <v>3465.7462022523664</v>
      </c>
      <c r="AL305" s="134">
        <v>3638.7909263032316</v>
      </c>
      <c r="AM305" s="134">
        <v>3789.1942845904314</v>
      </c>
      <c r="AN305" s="134">
        <v>3938.7890226717873</v>
      </c>
      <c r="AO305" s="134">
        <v>4077.8716980771555</v>
      </c>
      <c r="AP305" s="134">
        <v>4181.3750844253373</v>
      </c>
      <c r="AQ305" s="134">
        <v>4309.1370769488703</v>
      </c>
      <c r="AR305" s="134">
        <v>4585.6851873479163</v>
      </c>
      <c r="AS305" s="134">
        <v>4747.409228516949</v>
      </c>
      <c r="AT305" s="134">
        <v>4921.2625727736595</v>
      </c>
      <c r="AU305" s="134">
        <v>5140.3986485576979</v>
      </c>
      <c r="AV305" s="134">
        <v>5522.0673857166148</v>
      </c>
      <c r="AW305" s="134">
        <v>5798.6154961156626</v>
      </c>
      <c r="AX305" s="134">
        <v>6364.6496402072735</v>
      </c>
      <c r="AY305" s="134">
        <v>6942.8130873865657</v>
      </c>
      <c r="AZ305" s="134">
        <v>7242.8111837551205</v>
      </c>
      <c r="BA305" s="134">
        <v>7358.4438731909795</v>
      </c>
      <c r="BB305" s="134">
        <v>7439.3058937754959</v>
      </c>
      <c r="BC305" s="134">
        <v>7323.6732043396369</v>
      </c>
      <c r="BD305" s="134">
        <v>7242.8111837551205</v>
      </c>
      <c r="BE305" s="134">
        <v>7196.7198320219468</v>
      </c>
      <c r="BF305" s="134">
        <v>7334.993887221468</v>
      </c>
      <c r="BG305" s="134">
        <v>7393.2145420423221</v>
      </c>
      <c r="BH305" s="134">
        <v>7301.0318385759729</v>
      </c>
      <c r="BI305" s="134">
        <v>7439.3058937754959</v>
      </c>
      <c r="BJ305" s="134">
        <v>7439.3058937754959</v>
      </c>
      <c r="BK305" s="134">
        <v>7242.8111837551205</v>
      </c>
      <c r="BL305" s="134">
        <v>7034.9957908529132</v>
      </c>
      <c r="BM305" s="134">
        <v>6873.2717496838814</v>
      </c>
      <c r="BN305" s="134">
        <v>6654.135673899842</v>
      </c>
      <c r="BO305" s="134">
        <v>6549.8236673458177</v>
      </c>
      <c r="BP305" s="134">
        <v>6399.4203090586161</v>
      </c>
      <c r="BQ305" s="134">
        <v>6110.7428955718924</v>
      </c>
      <c r="BR305" s="134">
        <v>5995.1102061360343</v>
      </c>
      <c r="BS305" s="134">
        <v>5833.3861649670025</v>
      </c>
      <c r="BT305" s="134">
        <v>5614.2500891829632</v>
      </c>
      <c r="BU305" s="134">
        <v>5463.8467308957643</v>
      </c>
      <c r="BV305" s="134">
        <v>5371.6640274294159</v>
      </c>
      <c r="BW305" s="134">
        <v>5336.8933585780733</v>
      </c>
      <c r="BX305" s="134">
        <v>5394.3053931930799</v>
      </c>
      <c r="BY305" s="134">
        <v>5579.4794203316214</v>
      </c>
      <c r="BZ305" s="134">
        <v>5775.9741303519959</v>
      </c>
      <c r="CA305" s="134">
        <v>5822.0654820851705</v>
      </c>
      <c r="CB305" s="134">
        <v>5856.8361509365122</v>
      </c>
      <c r="CC305" s="134">
        <v>6007.239509223713</v>
      </c>
      <c r="CD305" s="134">
        <v>6064.6515438387196</v>
      </c>
      <c r="CE305" s="134">
        <v>6064.6515438387196</v>
      </c>
      <c r="CF305" s="134">
        <v>6202.9255990382417</v>
      </c>
      <c r="CG305" s="134">
        <v>6307.2376055922687</v>
      </c>
      <c r="CH305" s="134">
        <v>6411.5496121462938</v>
      </c>
      <c r="CI305" s="134">
        <v>6526.3736813763062</v>
      </c>
      <c r="CJ305" s="134">
        <v>4892.9889472901195</v>
      </c>
      <c r="CK305" s="134">
        <v>4994.9138714676565</v>
      </c>
      <c r="CL305" s="134">
        <v>5036.9875320293113</v>
      </c>
      <c r="CM305" s="134">
        <v>5096.2462088767152</v>
      </c>
      <c r="CN305" s="134">
        <v>5104.542423635352</v>
      </c>
      <c r="CO305" s="134">
        <v>5155.5048857241181</v>
      </c>
      <c r="CP305" s="134">
        <v>5206.4673478128861</v>
      </c>
      <c r="CQ305" s="134">
        <v>5307.7996852219458</v>
      </c>
      <c r="CR305" s="134">
        <v>5434.6132536753894</v>
      </c>
      <c r="CS305" s="134">
        <v>5511.0569468085405</v>
      </c>
      <c r="CT305" s="134">
        <v>5544.8343926115595</v>
      </c>
      <c r="CU305" s="134">
        <v>5621.2780857447115</v>
      </c>
      <c r="CV305" s="134">
        <v>5730.9066379124069</v>
      </c>
      <c r="CW305" s="134">
        <v>5883.7940241787092</v>
      </c>
      <c r="CX305" s="134">
        <v>6069.8662694795566</v>
      </c>
      <c r="CY305" s="134">
        <v>6273.1235310661523</v>
      </c>
      <c r="CZ305" s="134">
        <v>6408.2333142782309</v>
      </c>
      <c r="DA305" s="134">
        <v>6518.4544532144018</v>
      </c>
      <c r="DB305" s="134">
        <v>6476.9733794212207</v>
      </c>
      <c r="DC305" s="134">
        <v>6484.6770074113838</v>
      </c>
      <c r="DD305" s="134">
        <v>6577.7131300618084</v>
      </c>
      <c r="DE305" s="134">
        <v>6526.7506679730377</v>
      </c>
      <c r="DF305" s="134">
        <v>6348.9746374308288</v>
      </c>
      <c r="DG305" s="134">
        <v>6298.0121753420617</v>
      </c>
      <c r="DH305" s="134">
        <v>6298.0121753420617</v>
      </c>
      <c r="DI305" s="134">
        <v>6204.9760526916389</v>
      </c>
      <c r="DJ305" s="134">
        <v>6171.1986068886181</v>
      </c>
      <c r="DK305" s="134">
        <v>6171.1986068886181</v>
      </c>
      <c r="DL305" s="134">
        <v>6306.9009768691731</v>
      </c>
      <c r="DM305" s="134">
        <v>6281.4197458247891</v>
      </c>
      <c r="DN305" s="134">
        <v>6213.2722674502738</v>
      </c>
      <c r="DO305" s="134">
        <v>6273.716117834625</v>
      </c>
      <c r="DP305" s="134">
        <v>6340.678422672192</v>
      </c>
      <c r="DQ305" s="134">
        <v>6721.7117148009984</v>
      </c>
      <c r="DR305" s="134">
        <v>6975.3388517078847</v>
      </c>
      <c r="DS305" s="134">
        <v>6992.523867993631</v>
      </c>
      <c r="DT305" s="134">
        <v>7034.5975285552877</v>
      </c>
      <c r="DU305" s="134">
        <v>7043.4863300824009</v>
      </c>
      <c r="DV305" s="134">
        <v>7128.226237974186</v>
      </c>
      <c r="DW305" s="134">
        <v>7144.8186674914587</v>
      </c>
      <c r="DX305" s="134">
        <v>7026.3013137966518</v>
      </c>
      <c r="DY305" s="134">
        <v>6967.042636949247</v>
      </c>
      <c r="DZ305" s="134">
        <v>6924.3763896191167</v>
      </c>
      <c r="EA305" s="134">
        <v>6831.9328537371684</v>
      </c>
      <c r="EB305" s="134">
        <v>6704.5266985152512</v>
      </c>
    </row>
    <row r="306" spans="1:132" x14ac:dyDescent="0.35">
      <c r="A306" s="133" t="s">
        <v>133</v>
      </c>
      <c r="B306" s="134"/>
      <c r="C306" s="134">
        <v>14847.75110516182</v>
      </c>
      <c r="D306" s="134">
        <v>14561.713843333984</v>
      </c>
      <c r="E306" s="134">
        <v>14243.447030877664</v>
      </c>
      <c r="F306" s="134">
        <v>14187.045317277807</v>
      </c>
      <c r="G306" s="134">
        <v>13409.50740836552</v>
      </c>
      <c r="H306" s="134">
        <v>12631.969499453233</v>
      </c>
      <c r="I306" s="134">
        <v>11999.464568369143</v>
      </c>
      <c r="J306" s="134">
        <v>11395.160494084985</v>
      </c>
      <c r="K306" s="134">
        <v>10502.804811058708</v>
      </c>
      <c r="L306" s="134">
        <v>10043.533714602747</v>
      </c>
      <c r="M306" s="134">
        <v>10186.552345516662</v>
      </c>
      <c r="N306" s="134">
        <v>9525.8465576326471</v>
      </c>
      <c r="O306" s="134">
        <v>9122.977174776539</v>
      </c>
      <c r="P306" s="134">
        <v>8575.0748140922333</v>
      </c>
      <c r="Q306" s="134">
        <v>7884.1538224940132</v>
      </c>
      <c r="R306" s="134">
        <v>7654.5182742660336</v>
      </c>
      <c r="S306" s="134">
        <v>7511.499643352111</v>
      </c>
      <c r="T306" s="134">
        <v>7394.6675223238444</v>
      </c>
      <c r="U306" s="134">
        <v>7165.0319740958603</v>
      </c>
      <c r="V306" s="134">
        <v>6848.7795085538182</v>
      </c>
      <c r="W306" s="134">
        <v>7022.013343181944</v>
      </c>
      <c r="X306" s="134">
        <v>7022.013343181944</v>
      </c>
      <c r="Y306" s="134">
        <v>6790.363448039684</v>
      </c>
      <c r="Z306" s="134">
        <v>7050.2141999818714</v>
      </c>
      <c r="AA306" s="134">
        <v>7539.700500152042</v>
      </c>
      <c r="AB306" s="134">
        <v>7453.0835828379786</v>
      </c>
      <c r="AC306" s="134">
        <v>7596.1022137518994</v>
      </c>
      <c r="AD306" s="134">
        <v>7855.9529656940849</v>
      </c>
      <c r="AE306" s="134">
        <v>8057.3876571221399</v>
      </c>
      <c r="AF306" s="134">
        <v>8057.3876571221399</v>
      </c>
      <c r="AG306" s="134">
        <v>8057.3876571221399</v>
      </c>
      <c r="AH306" s="134">
        <v>8172.205431236127</v>
      </c>
      <c r="AI306" s="134">
        <v>8258.8223485501912</v>
      </c>
      <c r="AJ306" s="134">
        <v>10859.380508914488</v>
      </c>
      <c r="AK306" s="134">
        <v>11196.36874217164</v>
      </c>
      <c r="AL306" s="134">
        <v>11755.403485714507</v>
      </c>
      <c r="AM306" s="134">
        <v>12241.293496457376</v>
      </c>
      <c r="AN306" s="134">
        <v>12724.571195314529</v>
      </c>
      <c r="AO306" s="134">
        <v>13173.888839657397</v>
      </c>
      <c r="AP306" s="134">
        <v>13508.264761028831</v>
      </c>
      <c r="AQ306" s="134">
        <v>13921.01003897169</v>
      </c>
      <c r="AR306" s="134">
        <v>14814.420703885993</v>
      </c>
      <c r="AS306" s="134">
        <v>15336.883081028862</v>
      </c>
      <c r="AT306" s="134">
        <v>15898.530136457444</v>
      </c>
      <c r="AU306" s="134">
        <v>16606.466657486028</v>
      </c>
      <c r="AV306" s="134">
        <v>17839.477867543192</v>
      </c>
      <c r="AW306" s="134">
        <v>18732.888532457502</v>
      </c>
      <c r="AX306" s="134">
        <v>20561.506852457529</v>
      </c>
      <c r="AY306" s="134">
        <v>22429.309850743281</v>
      </c>
      <c r="AZ306" s="134">
        <v>23398.477560343297</v>
      </c>
      <c r="BA306" s="134">
        <v>23772.038160000451</v>
      </c>
      <c r="BB306" s="134">
        <v>24033.269348571888</v>
      </c>
      <c r="BC306" s="134">
        <v>23659.708748914734</v>
      </c>
      <c r="BD306" s="134">
        <v>23398.477560343297</v>
      </c>
      <c r="BE306" s="134">
        <v>23249.575782857584</v>
      </c>
      <c r="BF306" s="134">
        <v>23696.28111531473</v>
      </c>
      <c r="BG306" s="134">
        <v>23884.367571086172</v>
      </c>
      <c r="BH306" s="134">
        <v>23586.564016114731</v>
      </c>
      <c r="BI306" s="134">
        <v>24033.269348571888</v>
      </c>
      <c r="BJ306" s="134">
        <v>24033.269348571888</v>
      </c>
      <c r="BK306" s="134">
        <v>23398.477560343297</v>
      </c>
      <c r="BL306" s="134">
        <v>22727.113405714717</v>
      </c>
      <c r="BM306" s="134">
        <v>22204.651028571847</v>
      </c>
      <c r="BN306" s="134">
        <v>21496.714507543267</v>
      </c>
      <c r="BO306" s="134">
        <v>21159.726274286117</v>
      </c>
      <c r="BP306" s="134">
        <v>20673.83626354325</v>
      </c>
      <c r="BQ306" s="134">
        <v>19741.240920343229</v>
      </c>
      <c r="BR306" s="134">
        <v>19367.680320686082</v>
      </c>
      <c r="BS306" s="134">
        <v>18845.217943543215</v>
      </c>
      <c r="BT306" s="134">
        <v>18137.281422514636</v>
      </c>
      <c r="BU306" s="134">
        <v>17651.391411771761</v>
      </c>
      <c r="BV306" s="134">
        <v>17353.587856800332</v>
      </c>
      <c r="BW306" s="134">
        <v>17241.258445714611</v>
      </c>
      <c r="BX306" s="134">
        <v>17426.732589600331</v>
      </c>
      <c r="BY306" s="134">
        <v>18024.952011428915</v>
      </c>
      <c r="BZ306" s="134">
        <v>18659.743799657495</v>
      </c>
      <c r="CA306" s="134">
        <v>18808.645577143212</v>
      </c>
      <c r="CB306" s="134">
        <v>18920.974988228929</v>
      </c>
      <c r="CC306" s="134">
        <v>19406.8649989718</v>
      </c>
      <c r="CD306" s="134">
        <v>19592.339142857512</v>
      </c>
      <c r="CE306" s="134">
        <v>19592.339142857512</v>
      </c>
      <c r="CF306" s="134">
        <v>20039.044475314658</v>
      </c>
      <c r="CG306" s="134">
        <v>20376.032708571813</v>
      </c>
      <c r="CH306" s="134">
        <v>20713.020941828963</v>
      </c>
      <c r="CI306" s="134">
        <v>21083.9692296004</v>
      </c>
      <c r="CJ306" s="134">
        <v>15807.189940690647</v>
      </c>
      <c r="CK306" s="134">
        <v>16136.466514482441</v>
      </c>
      <c r="CL306" s="134">
        <v>16272.388821105787</v>
      </c>
      <c r="CM306" s="134">
        <v>16463.828689589387</v>
      </c>
      <c r="CN306" s="134">
        <v>16490.630271177091</v>
      </c>
      <c r="CO306" s="134">
        <v>16655.268558072985</v>
      </c>
      <c r="CP306" s="134">
        <v>16819.906844968882</v>
      </c>
      <c r="CQ306" s="134">
        <v>17147.26902007583</v>
      </c>
      <c r="CR306" s="134">
        <v>17556.950338630726</v>
      </c>
      <c r="CS306" s="134">
        <v>17803.907768974568</v>
      </c>
      <c r="CT306" s="134">
        <v>17913.028494010217</v>
      </c>
      <c r="CU306" s="134">
        <v>18159.98592435406</v>
      </c>
      <c r="CV306" s="134">
        <v>18514.149681048719</v>
      </c>
      <c r="CW306" s="134">
        <v>19008.064541736403</v>
      </c>
      <c r="CX306" s="134">
        <v>19609.185728774894</v>
      </c>
      <c r="CY306" s="134">
        <v>20265.824477673636</v>
      </c>
      <c r="CZ306" s="134">
        <v>20702.307377816232</v>
      </c>
      <c r="DA306" s="134">
        <v>21058.385533195727</v>
      </c>
      <c r="DB306" s="134">
        <v>20924.37762525721</v>
      </c>
      <c r="DC306" s="134">
        <v>20949.264808160075</v>
      </c>
      <c r="DD306" s="134">
        <v>21249.825401679333</v>
      </c>
      <c r="DE306" s="134">
        <v>21085.187114783428</v>
      </c>
      <c r="DF306" s="134">
        <v>20510.867509332638</v>
      </c>
      <c r="DG306" s="134">
        <v>20346.229222436748</v>
      </c>
      <c r="DH306" s="134">
        <v>20346.229222436748</v>
      </c>
      <c r="DI306" s="134">
        <v>20045.668628917498</v>
      </c>
      <c r="DJ306" s="134">
        <v>19936.547903881852</v>
      </c>
      <c r="DK306" s="134">
        <v>19936.547903881852</v>
      </c>
      <c r="DL306" s="134">
        <v>20374.945202709288</v>
      </c>
      <c r="DM306" s="134">
        <v>20292.62605926134</v>
      </c>
      <c r="DN306" s="134">
        <v>20072.470210505202</v>
      </c>
      <c r="DO306" s="134">
        <v>20267.738876358468</v>
      </c>
      <c r="DP306" s="134">
        <v>20484.065927744938</v>
      </c>
      <c r="DQ306" s="134">
        <v>21715.024282094473</v>
      </c>
      <c r="DR306" s="134">
        <v>22534.386919204266</v>
      </c>
      <c r="DS306" s="134">
        <v>22589.904481064503</v>
      </c>
      <c r="DT306" s="134">
        <v>22725.82678768786</v>
      </c>
      <c r="DU306" s="134">
        <v>22754.542767960407</v>
      </c>
      <c r="DV306" s="134">
        <v>23028.301779891946</v>
      </c>
      <c r="DW306" s="134">
        <v>23081.904943067355</v>
      </c>
      <c r="DX306" s="134">
        <v>22699.025206100159</v>
      </c>
      <c r="DY306" s="134">
        <v>22507.585337616558</v>
      </c>
      <c r="DZ306" s="134">
        <v>22369.748632308369</v>
      </c>
      <c r="EA306" s="134">
        <v>22071.102437473957</v>
      </c>
      <c r="EB306" s="134">
        <v>21659.506720234225</v>
      </c>
    </row>
    <row r="307" spans="1:132" x14ac:dyDescent="0.35">
      <c r="A307" s="133" t="s">
        <v>134</v>
      </c>
      <c r="B307" s="134"/>
      <c r="C307" s="134">
        <v>2295.1676326681445</v>
      </c>
      <c r="D307" s="134">
        <v>2250.9519490649859</v>
      </c>
      <c r="E307" s="134">
        <v>2201.7542166051344</v>
      </c>
      <c r="F307" s="134">
        <v>2193.0356311059209</v>
      </c>
      <c r="G307" s="134">
        <v>2072.8437024381815</v>
      </c>
      <c r="H307" s="134">
        <v>1952.6517737704426</v>
      </c>
      <c r="I307" s="134">
        <v>1854.8790649578257</v>
      </c>
      <c r="J307" s="134">
        <v>1761.4656488948162</v>
      </c>
      <c r="K307" s="134">
        <v>1623.5251711751057</v>
      </c>
      <c r="L307" s="134">
        <v>1552.5309749672185</v>
      </c>
      <c r="M307" s="134">
        <v>1574.6388167687971</v>
      </c>
      <c r="N307" s="134">
        <v>1472.5068152065733</v>
      </c>
      <c r="O307" s="134">
        <v>1410.2312044979003</v>
      </c>
      <c r="P307" s="134">
        <v>1325.5363739341049</v>
      </c>
      <c r="Q307" s="134">
        <v>1218.7337015687308</v>
      </c>
      <c r="R307" s="134">
        <v>1183.2366034647873</v>
      </c>
      <c r="S307" s="134">
        <v>1161.128761663208</v>
      </c>
      <c r="T307" s="134">
        <v>1143.0688345576937</v>
      </c>
      <c r="U307" s="134">
        <v>1107.5717364537495</v>
      </c>
      <c r="V307" s="134">
        <v>1058.6853820474414</v>
      </c>
      <c r="W307" s="134">
        <v>1085.4638946521707</v>
      </c>
      <c r="X307" s="134">
        <v>1085.4638946521707</v>
      </c>
      <c r="Y307" s="134">
        <v>1049.655418494684</v>
      </c>
      <c r="Z307" s="134">
        <v>1089.8231874017774</v>
      </c>
      <c r="AA307" s="134">
        <v>1165.4880544128157</v>
      </c>
      <c r="AB307" s="134">
        <v>1152.0987981104511</v>
      </c>
      <c r="AC307" s="134">
        <v>1174.2066399120304</v>
      </c>
      <c r="AD307" s="134">
        <v>1214.374408819124</v>
      </c>
      <c r="AE307" s="134">
        <v>1245.5122141734605</v>
      </c>
      <c r="AF307" s="134">
        <v>1245.5122141734605</v>
      </c>
      <c r="AG307" s="134">
        <v>1245.5122141734605</v>
      </c>
      <c r="AH307" s="134">
        <v>1263.2607632254319</v>
      </c>
      <c r="AI307" s="134">
        <v>1276.650019527797</v>
      </c>
      <c r="AJ307" s="134">
        <v>1678.6446969886904</v>
      </c>
      <c r="AK307" s="134">
        <v>1730.7363895341655</v>
      </c>
      <c r="AL307" s="134">
        <v>1817.1520655398378</v>
      </c>
      <c r="AM307" s="134">
        <v>1892.2610175821517</v>
      </c>
      <c r="AN307" s="134">
        <v>1966.9661580543452</v>
      </c>
      <c r="AO307" s="134">
        <v>2036.421748114979</v>
      </c>
      <c r="AP307" s="134">
        <v>2088.1096290903342</v>
      </c>
      <c r="AQ307" s="134">
        <v>2151.9118571692879</v>
      </c>
      <c r="AR307" s="134">
        <v>2290.0154141503158</v>
      </c>
      <c r="AS307" s="134">
        <v>2370.7777281743088</v>
      </c>
      <c r="AT307" s="134">
        <v>2457.597215750101</v>
      </c>
      <c r="AU307" s="134">
        <v>2567.0301512526112</v>
      </c>
      <c r="AV307" s="134">
        <v>2757.6292123492344</v>
      </c>
      <c r="AW307" s="134">
        <v>2895.7327693302627</v>
      </c>
      <c r="AX307" s="134">
        <v>3178.4008684142368</v>
      </c>
      <c r="AY307" s="134">
        <v>3467.126141050011</v>
      </c>
      <c r="AZ307" s="134">
        <v>3616.9402335645173</v>
      </c>
      <c r="BA307" s="134">
        <v>3674.6852880916726</v>
      </c>
      <c r="BB307" s="134">
        <v>3715.0664451036696</v>
      </c>
      <c r="BC307" s="134">
        <v>3657.3213905765147</v>
      </c>
      <c r="BD307" s="134">
        <v>3616.9402335645173</v>
      </c>
      <c r="BE307" s="134">
        <v>3593.9229740676801</v>
      </c>
      <c r="BF307" s="134">
        <v>3662.9747525581934</v>
      </c>
      <c r="BG307" s="134">
        <v>3692.0491856068315</v>
      </c>
      <c r="BH307" s="134">
        <v>3646.014666613155</v>
      </c>
      <c r="BI307" s="134">
        <v>3715.0664451036696</v>
      </c>
      <c r="BJ307" s="134">
        <v>3715.0664451036696</v>
      </c>
      <c r="BK307" s="134">
        <v>3616.9402335645173</v>
      </c>
      <c r="BL307" s="134">
        <v>3513.1606600436871</v>
      </c>
      <c r="BM307" s="134">
        <v>3432.3983460196941</v>
      </c>
      <c r="BN307" s="134">
        <v>3322.9654105171844</v>
      </c>
      <c r="BO307" s="134">
        <v>3270.8737179717091</v>
      </c>
      <c r="BP307" s="134">
        <v>3195.7647659293948</v>
      </c>
      <c r="BQ307" s="134">
        <v>3051.6040353965677</v>
      </c>
      <c r="BR307" s="134">
        <v>2993.8589808694132</v>
      </c>
      <c r="BS307" s="134">
        <v>2913.0966668454207</v>
      </c>
      <c r="BT307" s="134">
        <v>2803.6637313429101</v>
      </c>
      <c r="BU307" s="134">
        <v>2728.5547793005971</v>
      </c>
      <c r="BV307" s="134">
        <v>2682.520260306921</v>
      </c>
      <c r="BW307" s="134">
        <v>2665.1563627917621</v>
      </c>
      <c r="BX307" s="134">
        <v>2693.8269842702798</v>
      </c>
      <c r="BY307" s="134">
        <v>2786.2998338277521</v>
      </c>
      <c r="BZ307" s="134">
        <v>2884.4260453669031</v>
      </c>
      <c r="CA307" s="134">
        <v>2907.4433048637411</v>
      </c>
      <c r="CB307" s="134">
        <v>2924.8072023789</v>
      </c>
      <c r="CC307" s="134">
        <v>2999.9161544212125</v>
      </c>
      <c r="CD307" s="134">
        <v>3028.5867758997301</v>
      </c>
      <c r="CE307" s="134">
        <v>3028.5867758997301</v>
      </c>
      <c r="CF307" s="134">
        <v>3097.6385543902438</v>
      </c>
      <c r="CG307" s="134">
        <v>3149.7302469357201</v>
      </c>
      <c r="CH307" s="134">
        <v>3201.8219394811949</v>
      </c>
      <c r="CI307" s="134">
        <v>3259.1631824382293</v>
      </c>
      <c r="CJ307" s="134">
        <v>2443.4778343434014</v>
      </c>
      <c r="CK307" s="134">
        <v>2494.3774573913697</v>
      </c>
      <c r="CL307" s="134">
        <v>2515.3883483007039</v>
      </c>
      <c r="CM307" s="134">
        <v>2544.9811523983594</v>
      </c>
      <c r="CN307" s="134">
        <v>2549.1241449720314</v>
      </c>
      <c r="CO307" s="134">
        <v>2574.5739564960149</v>
      </c>
      <c r="CP307" s="134">
        <v>2600.0237680199984</v>
      </c>
      <c r="CQ307" s="134">
        <v>2650.6274630269886</v>
      </c>
      <c r="CR307" s="134">
        <v>2713.9560637959712</v>
      </c>
      <c r="CS307" s="134">
        <v>2752.1307810819471</v>
      </c>
      <c r="CT307" s="134">
        <v>2768.9986794176102</v>
      </c>
      <c r="CU307" s="134">
        <v>2807.1733967035852</v>
      </c>
      <c r="CV307" s="134">
        <v>2861.9200842842483</v>
      </c>
      <c r="CW307" s="134">
        <v>2938.2695188561984</v>
      </c>
      <c r="CX307" s="134">
        <v>3031.1909237228365</v>
      </c>
      <c r="CY307" s="134">
        <v>3132.6942417777946</v>
      </c>
      <c r="CZ307" s="134">
        <v>3200.1658351204487</v>
      </c>
      <c r="DA307" s="134">
        <v>3255.2084507420877</v>
      </c>
      <c r="DB307" s="134">
        <v>3234.4934878737286</v>
      </c>
      <c r="DC307" s="134">
        <v>3238.3405524064246</v>
      </c>
      <c r="DD307" s="134">
        <v>3284.8012548397428</v>
      </c>
      <c r="DE307" s="134">
        <v>3259.3514433157588</v>
      </c>
      <c r="DF307" s="134">
        <v>3170.5730310227937</v>
      </c>
      <c r="DG307" s="134">
        <v>3145.1232194988102</v>
      </c>
      <c r="DH307" s="134">
        <v>3145.1232194988102</v>
      </c>
      <c r="DI307" s="134">
        <v>3098.6625170654911</v>
      </c>
      <c r="DJ307" s="134">
        <v>3081.794618729828</v>
      </c>
      <c r="DK307" s="134">
        <v>3081.794618729828</v>
      </c>
      <c r="DL307" s="134">
        <v>3149.5621401134586</v>
      </c>
      <c r="DM307" s="134">
        <v>3136.837234351467</v>
      </c>
      <c r="DN307" s="134">
        <v>3102.8055096391622</v>
      </c>
      <c r="DO307" s="134">
        <v>3132.9901698187709</v>
      </c>
      <c r="DP307" s="134">
        <v>3166.4300384491221</v>
      </c>
      <c r="DQ307" s="134">
        <v>3356.7117687970463</v>
      </c>
      <c r="DR307" s="134">
        <v>3483.368970335011</v>
      </c>
      <c r="DS307" s="134">
        <v>3491.9508835233296</v>
      </c>
      <c r="DT307" s="134">
        <v>3512.9617744326656</v>
      </c>
      <c r="DU307" s="134">
        <v>3517.4006950473149</v>
      </c>
      <c r="DV307" s="134">
        <v>3559.7184049069606</v>
      </c>
      <c r="DW307" s="134">
        <v>3568.0043900543046</v>
      </c>
      <c r="DX307" s="134">
        <v>3508.8187818589945</v>
      </c>
      <c r="DY307" s="134">
        <v>3479.225977761339</v>
      </c>
      <c r="DZ307" s="134">
        <v>3457.9191588110266</v>
      </c>
      <c r="EA307" s="134">
        <v>3411.7543844186839</v>
      </c>
      <c r="EB307" s="134">
        <v>3348.1298556087258</v>
      </c>
    </row>
    <row r="308" spans="1:132" x14ac:dyDescent="0.35">
      <c r="A308" s="133" t="s">
        <v>135</v>
      </c>
      <c r="B308" s="134"/>
      <c r="C308" s="134">
        <v>11458.836921617252</v>
      </c>
      <c r="D308" s="134">
        <v>11238.086027183708</v>
      </c>
      <c r="E308" s="134">
        <v>10992.461792532302</v>
      </c>
      <c r="F308" s="134">
        <v>10948.933447151041</v>
      </c>
      <c r="G308" s="134">
        <v>10348.86411439507</v>
      </c>
      <c r="H308" s="134">
        <v>9748.794781639097</v>
      </c>
      <c r="I308" s="134">
        <v>9260.6554798635152</v>
      </c>
      <c r="J308" s="134">
        <v>8794.2803507785648</v>
      </c>
      <c r="K308" s="134">
        <v>8105.599743496452</v>
      </c>
      <c r="L308" s="134">
        <v>7751.1546453918882</v>
      </c>
      <c r="M308" s="134">
        <v>7861.530092608662</v>
      </c>
      <c r="N308" s="134">
        <v>7351.626618142448</v>
      </c>
      <c r="O308" s="134">
        <v>7040.7098654191468</v>
      </c>
      <c r="P308" s="134">
        <v>6617.8630817154572</v>
      </c>
      <c r="Q308" s="134">
        <v>6084.6408507949982</v>
      </c>
      <c r="R308" s="134">
        <v>5907.4183017427158</v>
      </c>
      <c r="S308" s="134">
        <v>5797.0428545259419</v>
      </c>
      <c r="T308" s="134">
        <v>5706.8769962361885</v>
      </c>
      <c r="U308" s="134">
        <v>5529.6544471839043</v>
      </c>
      <c r="V308" s="134">
        <v>5285.5847962961143</v>
      </c>
      <c r="W308" s="134">
        <v>5419.278999967134</v>
      </c>
      <c r="X308" s="134">
        <v>5419.278999967134</v>
      </c>
      <c r="Y308" s="134">
        <v>5240.5018671512362</v>
      </c>
      <c r="Z308" s="134">
        <v>5441.0431726577644</v>
      </c>
      <c r="AA308" s="134">
        <v>5818.8070272165769</v>
      </c>
      <c r="AB308" s="134">
        <v>5751.9599253810666</v>
      </c>
      <c r="AC308" s="134">
        <v>5862.3353725978395</v>
      </c>
      <c r="AD308" s="134">
        <v>6062.8766781043669</v>
      </c>
      <c r="AE308" s="134">
        <v>6218.3350544660188</v>
      </c>
      <c r="AF308" s="134">
        <v>6218.3350544660188</v>
      </c>
      <c r="AG308" s="134">
        <v>6218.3350544660188</v>
      </c>
      <c r="AH308" s="134">
        <v>6306.9463289921569</v>
      </c>
      <c r="AI308" s="134">
        <v>6373.7934308276663</v>
      </c>
      <c r="AJ308" s="134">
        <v>8380.7890797805721</v>
      </c>
      <c r="AK308" s="134">
        <v>8640.8616781187229</v>
      </c>
      <c r="AL308" s="134">
        <v>9072.299942028525</v>
      </c>
      <c r="AM308" s="134">
        <v>9447.2883396323705</v>
      </c>
      <c r="AN308" s="134">
        <v>9820.2606705824328</v>
      </c>
      <c r="AO308" s="134">
        <v>10167.024135033304</v>
      </c>
      <c r="AP308" s="134">
        <v>10425.080666717671</v>
      </c>
      <c r="AQ308" s="134">
        <v>10743.619198015556</v>
      </c>
      <c r="AR308" s="134">
        <v>11433.113993609728</v>
      </c>
      <c r="AS308" s="134">
        <v>11836.327324366552</v>
      </c>
      <c r="AT308" s="134">
        <v>12269.781654930133</v>
      </c>
      <c r="AU308" s="134">
        <v>12816.13571810563</v>
      </c>
      <c r="AV308" s="134">
        <v>13767.719178691732</v>
      </c>
      <c r="AW308" s="134">
        <v>14457.213974285904</v>
      </c>
      <c r="AX308" s="134">
        <v>15868.460631934779</v>
      </c>
      <c r="AY308" s="134">
        <v>17309.948289390428</v>
      </c>
      <c r="AZ308" s="134">
        <v>18057.90901794433</v>
      </c>
      <c r="BA308" s="134">
        <v>18346.206549435461</v>
      </c>
      <c r="BB308" s="134">
        <v>18547.813214813876</v>
      </c>
      <c r="BC308" s="134">
        <v>18259.515683322745</v>
      </c>
      <c r="BD308" s="134">
        <v>18057.90901794433</v>
      </c>
      <c r="BE308" s="134">
        <v>17942.993218678639</v>
      </c>
      <c r="BF308" s="134">
        <v>18287.740616475719</v>
      </c>
      <c r="BG308" s="134">
        <v>18432.897415548181</v>
      </c>
      <c r="BH308" s="134">
        <v>18203.065817016788</v>
      </c>
      <c r="BI308" s="134">
        <v>18547.813214813876</v>
      </c>
      <c r="BJ308" s="134">
        <v>18547.813214813876</v>
      </c>
      <c r="BK308" s="134">
        <v>18057.90901794433</v>
      </c>
      <c r="BL308" s="134">
        <v>17539.779887921813</v>
      </c>
      <c r="BM308" s="134">
        <v>17136.566557164992</v>
      </c>
      <c r="BN308" s="134">
        <v>16590.2124939895</v>
      </c>
      <c r="BO308" s="134">
        <v>16330.139895651349</v>
      </c>
      <c r="BP308" s="134">
        <v>15955.151498047499</v>
      </c>
      <c r="BQ308" s="134">
        <v>15235.415702646567</v>
      </c>
      <c r="BR308" s="134">
        <v>14947.118171155442</v>
      </c>
      <c r="BS308" s="134">
        <v>14543.90484039862</v>
      </c>
      <c r="BT308" s="134">
        <v>13997.550777223125</v>
      </c>
      <c r="BU308" s="134">
        <v>13622.562379619278</v>
      </c>
      <c r="BV308" s="134">
        <v>13392.73078108789</v>
      </c>
      <c r="BW308" s="134">
        <v>13306.039914975168</v>
      </c>
      <c r="BX308" s="134">
        <v>13449.180647393841</v>
      </c>
      <c r="BY308" s="134">
        <v>13910.859911110405</v>
      </c>
      <c r="BZ308" s="134">
        <v>14400.764107979947</v>
      </c>
      <c r="CA308" s="134">
        <v>14515.67990724564</v>
      </c>
      <c r="CB308" s="134">
        <v>14602.370773358358</v>
      </c>
      <c r="CC308" s="134">
        <v>14977.359170962207</v>
      </c>
      <c r="CD308" s="134">
        <v>15120.499903380878</v>
      </c>
      <c r="CE308" s="134">
        <v>15120.499903380878</v>
      </c>
      <c r="CF308" s="134">
        <v>15465.247301177958</v>
      </c>
      <c r="CG308" s="134">
        <v>15725.319899516111</v>
      </c>
      <c r="CH308" s="134">
        <v>15985.392497854264</v>
      </c>
      <c r="CI308" s="134">
        <v>16271.673962691602</v>
      </c>
      <c r="CJ308" s="134">
        <v>12199.289335907053</v>
      </c>
      <c r="CK308" s="134">
        <v>12453.410416902096</v>
      </c>
      <c r="CL308" s="134">
        <v>12558.309235219811</v>
      </c>
      <c r="CM308" s="134">
        <v>12706.05404975181</v>
      </c>
      <c r="CN308" s="134">
        <v>12726.738323786289</v>
      </c>
      <c r="CO308" s="134">
        <v>12853.798864283806</v>
      </c>
      <c r="CP308" s="134">
        <v>12980.859404781326</v>
      </c>
      <c r="CQ308" s="134">
        <v>13233.503037631039</v>
      </c>
      <c r="CR308" s="134">
        <v>13549.676940729516</v>
      </c>
      <c r="CS308" s="134">
        <v>13740.267751475794</v>
      </c>
      <c r="CT308" s="134">
        <v>13824.482295759031</v>
      </c>
      <c r="CU308" s="134">
        <v>14015.073106505308</v>
      </c>
      <c r="CV308" s="134">
        <v>14288.401013389506</v>
      </c>
      <c r="CW308" s="134">
        <v>14669.582634882059</v>
      </c>
      <c r="CX308" s="134">
        <v>15133.501352512532</v>
      </c>
      <c r="CY308" s="134">
        <v>15640.266066357286</v>
      </c>
      <c r="CZ308" s="134">
        <v>15977.124243490238</v>
      </c>
      <c r="DA308" s="134">
        <v>16251.929598519755</v>
      </c>
      <c r="DB308" s="134">
        <v>16148.50822834736</v>
      </c>
      <c r="DC308" s="134">
        <v>16167.715054236516</v>
      </c>
      <c r="DD308" s="134">
        <v>16399.674413051758</v>
      </c>
      <c r="DE308" s="134">
        <v>16272.613872554233</v>
      </c>
      <c r="DF308" s="134">
        <v>15829.379428958246</v>
      </c>
      <c r="DG308" s="134">
        <v>15702.318888460724</v>
      </c>
      <c r="DH308" s="134">
        <v>15702.318888460724</v>
      </c>
      <c r="DI308" s="134">
        <v>15470.359529645488</v>
      </c>
      <c r="DJ308" s="134">
        <v>15386.144985362249</v>
      </c>
      <c r="DK308" s="134">
        <v>15386.144985362249</v>
      </c>
      <c r="DL308" s="134">
        <v>15724.480610640527</v>
      </c>
      <c r="DM308" s="134">
        <v>15660.950340391766</v>
      </c>
      <c r="DN308" s="134">
        <v>15491.043803679968</v>
      </c>
      <c r="DO308" s="134">
        <v>15641.743514502605</v>
      </c>
      <c r="DP308" s="134">
        <v>15808.695154923766</v>
      </c>
      <c r="DQ308" s="134">
        <v>16758.694312364507</v>
      </c>
      <c r="DR308" s="134">
        <v>17391.042118561458</v>
      </c>
      <c r="DS308" s="134">
        <v>17433.888114775735</v>
      </c>
      <c r="DT308" s="134">
        <v>17538.786933093455</v>
      </c>
      <c r="DU308" s="134">
        <v>17560.94865527326</v>
      </c>
      <c r="DV308" s="134">
        <v>17772.223740054014</v>
      </c>
      <c r="DW308" s="134">
        <v>17813.592288122971</v>
      </c>
      <c r="DX308" s="134">
        <v>17518.102659058975</v>
      </c>
      <c r="DY308" s="134">
        <v>17370.357844526978</v>
      </c>
      <c r="DZ308" s="134">
        <v>17263.98157806394</v>
      </c>
      <c r="EA308" s="134">
        <v>17033.499667394026</v>
      </c>
      <c r="EB308" s="134">
        <v>16715.848316150234</v>
      </c>
    </row>
    <row r="309" spans="1:132" x14ac:dyDescent="0.35">
      <c r="A309" s="133" t="s">
        <v>136</v>
      </c>
      <c r="B309" s="134"/>
      <c r="C309" s="134">
        <v>3570.2607619282244</v>
      </c>
      <c r="D309" s="134">
        <v>3501.4808096566449</v>
      </c>
      <c r="E309" s="134">
        <v>3424.9510036079873</v>
      </c>
      <c r="F309" s="134">
        <v>3411.3887594980988</v>
      </c>
      <c r="G309" s="134">
        <v>3224.4235371260597</v>
      </c>
      <c r="H309" s="134">
        <v>3037.4583147540216</v>
      </c>
      <c r="I309" s="134">
        <v>2885.3674343788402</v>
      </c>
      <c r="J309" s="134">
        <v>2740.0576760586036</v>
      </c>
      <c r="K309" s="134">
        <v>2525.4835996057195</v>
      </c>
      <c r="L309" s="134">
        <v>2415.0481832823398</v>
      </c>
      <c r="M309" s="134">
        <v>2449.4381594181291</v>
      </c>
      <c r="N309" s="134">
        <v>2290.5661569880031</v>
      </c>
      <c r="O309" s="134">
        <v>2193.6929847745114</v>
      </c>
      <c r="P309" s="134">
        <v>2061.9454705641633</v>
      </c>
      <c r="Q309" s="134">
        <v>1895.8079802180262</v>
      </c>
      <c r="R309" s="134">
        <v>1840.5902720563358</v>
      </c>
      <c r="S309" s="134">
        <v>1806.2002959205458</v>
      </c>
      <c r="T309" s="134">
        <v>1778.1070759786344</v>
      </c>
      <c r="U309" s="134">
        <v>1722.8893678169434</v>
      </c>
      <c r="V309" s="134">
        <v>1646.8439276293532</v>
      </c>
      <c r="W309" s="134">
        <v>1688.4993916811543</v>
      </c>
      <c r="X309" s="134">
        <v>1688.4993916811543</v>
      </c>
      <c r="Y309" s="134">
        <v>1632.7973176583971</v>
      </c>
      <c r="Z309" s="134">
        <v>1695.2805137360988</v>
      </c>
      <c r="AA309" s="134">
        <v>1812.9814179754912</v>
      </c>
      <c r="AB309" s="134">
        <v>1792.1536859495902</v>
      </c>
      <c r="AC309" s="134">
        <v>1826.54366208538</v>
      </c>
      <c r="AD309" s="134">
        <v>1889.0268581630814</v>
      </c>
      <c r="AE309" s="134">
        <v>1937.4634442698277</v>
      </c>
      <c r="AF309" s="134">
        <v>1937.4634442698277</v>
      </c>
      <c r="AG309" s="134">
        <v>1937.4634442698277</v>
      </c>
      <c r="AH309" s="134">
        <v>1965.0722983506719</v>
      </c>
      <c r="AI309" s="134">
        <v>1985.9000303765729</v>
      </c>
      <c r="AJ309" s="134">
        <v>2611.2250842046296</v>
      </c>
      <c r="AK309" s="134">
        <v>2692.256605942036</v>
      </c>
      <c r="AL309" s="134">
        <v>2826.6809908397486</v>
      </c>
      <c r="AM309" s="134">
        <v>2943.5171384611244</v>
      </c>
      <c r="AN309" s="134">
        <v>3059.7251347512038</v>
      </c>
      <c r="AO309" s="134">
        <v>3167.767163734412</v>
      </c>
      <c r="AP309" s="134">
        <v>3248.1705341405209</v>
      </c>
      <c r="AQ309" s="134">
        <v>3347.4184444855591</v>
      </c>
      <c r="AR309" s="134">
        <v>3562.2461997893806</v>
      </c>
      <c r="AS309" s="134">
        <v>3687.8764660489251</v>
      </c>
      <c r="AT309" s="134">
        <v>3822.9290022779351</v>
      </c>
      <c r="AU309" s="134">
        <v>3993.1580130596171</v>
      </c>
      <c r="AV309" s="134">
        <v>4289.6454414321424</v>
      </c>
      <c r="AW309" s="134">
        <v>4504.4731967359639</v>
      </c>
      <c r="AX309" s="134">
        <v>4944.1791286443677</v>
      </c>
      <c r="AY309" s="134">
        <v>5393.3073305222406</v>
      </c>
      <c r="AZ309" s="134">
        <v>5626.3514744336953</v>
      </c>
      <c r="BA309" s="134">
        <v>5716.1771148092694</v>
      </c>
      <c r="BB309" s="134">
        <v>5778.9922479390407</v>
      </c>
      <c r="BC309" s="134">
        <v>5689.1666075634666</v>
      </c>
      <c r="BD309" s="134">
        <v>5626.3514744336953</v>
      </c>
      <c r="BE309" s="134">
        <v>5590.5468485497249</v>
      </c>
      <c r="BF309" s="134">
        <v>5697.9607262016334</v>
      </c>
      <c r="BG309" s="134">
        <v>5743.1876220550721</v>
      </c>
      <c r="BH309" s="134">
        <v>5671.5783702871304</v>
      </c>
      <c r="BI309" s="134">
        <v>5778.9922479390407</v>
      </c>
      <c r="BJ309" s="134">
        <v>5778.9922479390407</v>
      </c>
      <c r="BK309" s="134">
        <v>5626.3514744336953</v>
      </c>
      <c r="BL309" s="134">
        <v>5464.9165822901814</v>
      </c>
      <c r="BM309" s="134">
        <v>5339.286316030636</v>
      </c>
      <c r="BN309" s="134">
        <v>5169.0573052489535</v>
      </c>
      <c r="BO309" s="134">
        <v>5088.0257835115481</v>
      </c>
      <c r="BP309" s="134">
        <v>4971.1896358901713</v>
      </c>
      <c r="BQ309" s="134">
        <v>4746.9396106168833</v>
      </c>
      <c r="BR309" s="134">
        <v>4657.1139702413093</v>
      </c>
      <c r="BS309" s="134">
        <v>4531.4837039817667</v>
      </c>
      <c r="BT309" s="134">
        <v>4361.2546932000841</v>
      </c>
      <c r="BU309" s="134">
        <v>4244.4185455787065</v>
      </c>
      <c r="BV309" s="134">
        <v>4172.8092938107666</v>
      </c>
      <c r="BW309" s="134">
        <v>4145.7987865649638</v>
      </c>
      <c r="BX309" s="134">
        <v>4190.3975310871028</v>
      </c>
      <c r="BY309" s="134">
        <v>4334.2441859542814</v>
      </c>
      <c r="BZ309" s="134">
        <v>4486.8849594596268</v>
      </c>
      <c r="CA309" s="134">
        <v>4522.6895853435963</v>
      </c>
      <c r="CB309" s="134">
        <v>4549.700092589399</v>
      </c>
      <c r="CC309" s="134">
        <v>4666.5362402107758</v>
      </c>
      <c r="CD309" s="134">
        <v>4711.1349847329138</v>
      </c>
      <c r="CE309" s="134">
        <v>4711.1349847329138</v>
      </c>
      <c r="CF309" s="134">
        <v>4818.5488623848241</v>
      </c>
      <c r="CG309" s="134">
        <v>4899.5803841222305</v>
      </c>
      <c r="CH309" s="134">
        <v>4980.611905859636</v>
      </c>
      <c r="CI309" s="134">
        <v>5069.8093949039121</v>
      </c>
      <c r="CJ309" s="134">
        <v>3800.9655200897359</v>
      </c>
      <c r="CK309" s="134">
        <v>3880.142711497685</v>
      </c>
      <c r="CL309" s="134">
        <v>3912.8263195788736</v>
      </c>
      <c r="CM309" s="134">
        <v>3958.8595703974484</v>
      </c>
      <c r="CN309" s="134">
        <v>3965.3042255120486</v>
      </c>
      <c r="CO309" s="134">
        <v>4004.892821216024</v>
      </c>
      <c r="CP309" s="134">
        <v>4044.4814169199976</v>
      </c>
      <c r="CQ309" s="134">
        <v>4123.198275819761</v>
      </c>
      <c r="CR309" s="134">
        <v>4221.7094325715107</v>
      </c>
      <c r="CS309" s="134">
        <v>4281.0923261274738</v>
      </c>
      <c r="CT309" s="134">
        <v>4307.3312790940608</v>
      </c>
      <c r="CU309" s="134">
        <v>4366.7141726500222</v>
      </c>
      <c r="CV309" s="134">
        <v>4451.8756866643862</v>
      </c>
      <c r="CW309" s="134">
        <v>4570.6414737763098</v>
      </c>
      <c r="CX309" s="134">
        <v>4715.1858813466342</v>
      </c>
      <c r="CY309" s="134">
        <v>4873.0799316543471</v>
      </c>
      <c r="CZ309" s="134">
        <v>4978.035743520697</v>
      </c>
      <c r="DA309" s="134">
        <v>5063.6575900432481</v>
      </c>
      <c r="DB309" s="134">
        <v>5031.4343144702461</v>
      </c>
      <c r="DC309" s="134">
        <v>5037.4186370766602</v>
      </c>
      <c r="DD309" s="134">
        <v>5109.6908408618219</v>
      </c>
      <c r="DE309" s="134">
        <v>5070.1022451578465</v>
      </c>
      <c r="DF309" s="134">
        <v>4932.0024927021232</v>
      </c>
      <c r="DG309" s="134">
        <v>4892.4138969981486</v>
      </c>
      <c r="DH309" s="134">
        <v>4892.4138969981486</v>
      </c>
      <c r="DI309" s="134">
        <v>4820.141693212986</v>
      </c>
      <c r="DJ309" s="134">
        <v>4793.9027402463989</v>
      </c>
      <c r="DK309" s="134">
        <v>4793.9027402463989</v>
      </c>
      <c r="DL309" s="134">
        <v>4899.318884620935</v>
      </c>
      <c r="DM309" s="134">
        <v>4879.5245867689491</v>
      </c>
      <c r="DN309" s="134">
        <v>4826.5863483275862</v>
      </c>
      <c r="DO309" s="134">
        <v>4873.5402641625324</v>
      </c>
      <c r="DP309" s="134">
        <v>4925.557837587523</v>
      </c>
      <c r="DQ309" s="134">
        <v>5221.551640350961</v>
      </c>
      <c r="DR309" s="134">
        <v>5418.5739538544603</v>
      </c>
      <c r="DS309" s="134">
        <v>5431.9235965918469</v>
      </c>
      <c r="DT309" s="134">
        <v>5464.6072046730351</v>
      </c>
      <c r="DU309" s="134">
        <v>5471.5121922958233</v>
      </c>
      <c r="DV309" s="134">
        <v>5537.339740966383</v>
      </c>
      <c r="DW309" s="134">
        <v>5550.2290511955853</v>
      </c>
      <c r="DX309" s="134">
        <v>5458.1625495584349</v>
      </c>
      <c r="DY309" s="134">
        <v>5412.1292987398592</v>
      </c>
      <c r="DZ309" s="134">
        <v>5378.9853581504849</v>
      </c>
      <c r="EA309" s="134">
        <v>5307.1734868735093</v>
      </c>
      <c r="EB309" s="134">
        <v>5208.2019976135734</v>
      </c>
    </row>
    <row r="310" spans="1:132" x14ac:dyDescent="0.35">
      <c r="A310" s="133" t="s">
        <v>137</v>
      </c>
      <c r="B310" s="134"/>
      <c r="C310" s="134">
        <v>4618.6706682087342</v>
      </c>
      <c r="D310" s="134">
        <v>4529.6934283653418</v>
      </c>
      <c r="E310" s="134">
        <v>4430.6905840325553</v>
      </c>
      <c r="F310" s="134">
        <v>4413.1457761761112</v>
      </c>
      <c r="G310" s="134">
        <v>4171.2780678694271</v>
      </c>
      <c r="H310" s="134">
        <v>3929.4103595627412</v>
      </c>
      <c r="I310" s="134">
        <v>3732.6578714583402</v>
      </c>
      <c r="J310" s="134">
        <v>3544.6777872821613</v>
      </c>
      <c r="K310" s="134">
        <v>3267.0938629820025</v>
      </c>
      <c r="L310" s="134">
        <v>3124.2289990081063</v>
      </c>
      <c r="M310" s="134">
        <v>3168.7176189298016</v>
      </c>
      <c r="N310" s="134">
        <v>2963.1927268971781</v>
      </c>
      <c r="O310" s="134">
        <v>2837.872670779725</v>
      </c>
      <c r="P310" s="134">
        <v>2667.4373944599888</v>
      </c>
      <c r="Q310" s="134">
        <v>2452.5134982185573</v>
      </c>
      <c r="R310" s="134">
        <v>2381.0810662316089</v>
      </c>
      <c r="S310" s="134">
        <v>2336.5924463099122</v>
      </c>
      <c r="T310" s="134">
        <v>2300.2496300358525</v>
      </c>
      <c r="U310" s="134">
        <v>2228.8171980489033</v>
      </c>
      <c r="V310" s="134">
        <v>2130.4409539967032</v>
      </c>
      <c r="W310" s="134">
        <v>2184.3285781272075</v>
      </c>
      <c r="X310" s="134">
        <v>2184.3285781272075</v>
      </c>
      <c r="Y310" s="134">
        <v>2112.2695458596731</v>
      </c>
      <c r="Z310" s="134">
        <v>2193.1009820554291</v>
      </c>
      <c r="AA310" s="134">
        <v>2345.3648502381352</v>
      </c>
      <c r="AB310" s="134">
        <v>2318.4210381728826</v>
      </c>
      <c r="AC310" s="134">
        <v>2362.9096580945788</v>
      </c>
      <c r="AD310" s="134">
        <v>2443.7410942903357</v>
      </c>
      <c r="AE310" s="134">
        <v>2506.4011223490625</v>
      </c>
      <c r="AF310" s="134">
        <v>2506.4011223490625</v>
      </c>
      <c r="AG310" s="134">
        <v>2506.4011223490625</v>
      </c>
      <c r="AH310" s="134">
        <v>2542.1173383425357</v>
      </c>
      <c r="AI310" s="134">
        <v>2569.0611504077888</v>
      </c>
      <c r="AJ310" s="134">
        <v>3378.0134025821794</v>
      </c>
      <c r="AK310" s="134">
        <v>3482.8398949885063</v>
      </c>
      <c r="AL310" s="134">
        <v>3656.7381071974523</v>
      </c>
      <c r="AM310" s="134">
        <v>3807.8832822949466</v>
      </c>
      <c r="AN310" s="134">
        <v>3958.2158489241765</v>
      </c>
      <c r="AO310" s="134">
        <v>4097.9845054659463</v>
      </c>
      <c r="AP310" s="134">
        <v>4201.998389404007</v>
      </c>
      <c r="AQ310" s="134">
        <v>4330.3905273900482</v>
      </c>
      <c r="AR310" s="134">
        <v>4608.3026235370553</v>
      </c>
      <c r="AS310" s="134">
        <v>4770.824317190275</v>
      </c>
      <c r="AT310" s="134">
        <v>4945.5351378674868</v>
      </c>
      <c r="AU310" s="134">
        <v>5165.7520327676002</v>
      </c>
      <c r="AV310" s="134">
        <v>5549.3032297891996</v>
      </c>
      <c r="AW310" s="134">
        <v>5827.2153259362076</v>
      </c>
      <c r="AX310" s="134">
        <v>6396.0412537224756</v>
      </c>
      <c r="AY310" s="134">
        <v>6977.0563085327385</v>
      </c>
      <c r="AZ310" s="134">
        <v>7278.5340502594609</v>
      </c>
      <c r="BA310" s="134">
        <v>7394.7370612215145</v>
      </c>
      <c r="BB310" s="134">
        <v>7475.9979080481244</v>
      </c>
      <c r="BC310" s="134">
        <v>7359.7948970860734</v>
      </c>
      <c r="BD310" s="134">
        <v>7278.5340502594609</v>
      </c>
      <c r="BE310" s="134">
        <v>7232.215367568293</v>
      </c>
      <c r="BF310" s="134">
        <v>7371.1714156417966</v>
      </c>
      <c r="BG310" s="134">
        <v>7429.6792253569565</v>
      </c>
      <c r="BH310" s="134">
        <v>7337.0418599746208</v>
      </c>
      <c r="BI310" s="134">
        <v>7475.9979080481244</v>
      </c>
      <c r="BJ310" s="134">
        <v>7475.9979080481244</v>
      </c>
      <c r="BK310" s="134">
        <v>7278.5340502594609</v>
      </c>
      <c r="BL310" s="134">
        <v>7069.6936739150742</v>
      </c>
      <c r="BM310" s="134">
        <v>6907.1719802618545</v>
      </c>
      <c r="BN310" s="134">
        <v>6686.9550853617402</v>
      </c>
      <c r="BO310" s="134">
        <v>6582.128592955416</v>
      </c>
      <c r="BP310" s="134">
        <v>6430.9834178579194</v>
      </c>
      <c r="BQ310" s="134">
        <v>6140.8821946869202</v>
      </c>
      <c r="BR310" s="134">
        <v>6024.6791837248693</v>
      </c>
      <c r="BS310" s="134">
        <v>5862.1574900716505</v>
      </c>
      <c r="BT310" s="134">
        <v>5641.9405951715371</v>
      </c>
      <c r="BU310" s="134">
        <v>5490.7954200740414</v>
      </c>
      <c r="BV310" s="134">
        <v>5398.1580546917066</v>
      </c>
      <c r="BW310" s="134">
        <v>5363.2158905562628</v>
      </c>
      <c r="BX310" s="134">
        <v>5420.9110918031583</v>
      </c>
      <c r="BY310" s="134">
        <v>5606.9984310360924</v>
      </c>
      <c r="BZ310" s="134">
        <v>5804.4622888247559</v>
      </c>
      <c r="CA310" s="134">
        <v>5850.7809715159237</v>
      </c>
      <c r="CB310" s="134">
        <v>5885.7231356513657</v>
      </c>
      <c r="CC310" s="134">
        <v>6036.8683107488614</v>
      </c>
      <c r="CD310" s="134">
        <v>6094.5635119957542</v>
      </c>
      <c r="CE310" s="134">
        <v>6094.5635119957542</v>
      </c>
      <c r="CF310" s="134">
        <v>6233.5195600692568</v>
      </c>
      <c r="CG310" s="134">
        <v>6338.3460524755837</v>
      </c>
      <c r="CH310" s="134">
        <v>6443.1725448819097</v>
      </c>
      <c r="CI310" s="134">
        <v>6558.5629473756953</v>
      </c>
      <c r="CJ310" s="134">
        <v>4917.1220617033878</v>
      </c>
      <c r="CK310" s="134">
        <v>5019.5496982073237</v>
      </c>
      <c r="CL310" s="134">
        <v>5061.8308737409234</v>
      </c>
      <c r="CM310" s="134">
        <v>5121.3818251966995</v>
      </c>
      <c r="CN310" s="134">
        <v>5129.7189584005073</v>
      </c>
      <c r="CO310" s="134">
        <v>5180.9327766524748</v>
      </c>
      <c r="CP310" s="134">
        <v>5232.1465949044414</v>
      </c>
      <c r="CQ310" s="134">
        <v>5333.9787218938172</v>
      </c>
      <c r="CR310" s="134">
        <v>5461.4177580091764</v>
      </c>
      <c r="CS310" s="134">
        <v>5538.2384853871281</v>
      </c>
      <c r="CT310" s="134">
        <v>5572.1825277169191</v>
      </c>
      <c r="CU310" s="134">
        <v>5649.003255094869</v>
      </c>
      <c r="CV310" s="134">
        <v>5759.1725152880554</v>
      </c>
      <c r="CW310" s="134">
        <v>5912.8139700439569</v>
      </c>
      <c r="CX310" s="134">
        <v>6099.8039576150913</v>
      </c>
      <c r="CY310" s="134">
        <v>6304.0637211084022</v>
      </c>
      <c r="CZ310" s="134">
        <v>6439.8398904275691</v>
      </c>
      <c r="DA310" s="134">
        <v>6550.6046601353119</v>
      </c>
      <c r="DB310" s="134">
        <v>6508.9189941162695</v>
      </c>
      <c r="DC310" s="134">
        <v>6516.6606178055217</v>
      </c>
      <c r="DD310" s="134">
        <v>6610.155611591088</v>
      </c>
      <c r="DE310" s="134">
        <v>6558.9417933391205</v>
      </c>
      <c r="DF310" s="134">
        <v>6380.2889389717948</v>
      </c>
      <c r="DG310" s="134">
        <v>6329.0751207198273</v>
      </c>
      <c r="DH310" s="134">
        <v>6329.0751207198273</v>
      </c>
      <c r="DI310" s="134">
        <v>6235.5801269342601</v>
      </c>
      <c r="DJ310" s="134">
        <v>6201.6360846044681</v>
      </c>
      <c r="DK310" s="134">
        <v>6201.6360846044681</v>
      </c>
      <c r="DL310" s="134">
        <v>6338.0077634381933</v>
      </c>
      <c r="DM310" s="134">
        <v>6312.4008543122109</v>
      </c>
      <c r="DN310" s="134">
        <v>6243.9172601380669</v>
      </c>
      <c r="DO310" s="134">
        <v>6304.6592306229586</v>
      </c>
      <c r="DP310" s="134">
        <v>6371.9518057679852</v>
      </c>
      <c r="DQ310" s="134">
        <v>6754.8644236286227</v>
      </c>
      <c r="DR310" s="134">
        <v>7009.7424958593429</v>
      </c>
      <c r="DS310" s="134">
        <v>7027.0122717815157</v>
      </c>
      <c r="DT310" s="134">
        <v>7069.2934473151172</v>
      </c>
      <c r="DU310" s="134">
        <v>7078.226090033485</v>
      </c>
      <c r="DV310" s="134">
        <v>7163.3839506152417</v>
      </c>
      <c r="DW310" s="134">
        <v>7180.058217022859</v>
      </c>
      <c r="DX310" s="134">
        <v>7060.9563141113085</v>
      </c>
      <c r="DY310" s="134">
        <v>7001.4053626555333</v>
      </c>
      <c r="DZ310" s="134">
        <v>6958.5286776073735</v>
      </c>
      <c r="EA310" s="134">
        <v>6865.6291933363646</v>
      </c>
      <c r="EB310" s="134">
        <v>6737.5946477064481</v>
      </c>
    </row>
    <row r="311" spans="1:132" x14ac:dyDescent="0.35">
      <c r="A311" s="133" t="s">
        <v>138</v>
      </c>
      <c r="B311" s="134"/>
      <c r="C311" s="134">
        <v>9798.3823132919042</v>
      </c>
      <c r="D311" s="134">
        <v>9609.6195553910129</v>
      </c>
      <c r="E311" s="134">
        <v>9399.5877543463666</v>
      </c>
      <c r="F311" s="134">
        <v>9362.3669288447818</v>
      </c>
      <c r="G311" s="134">
        <v>8849.2512630015208</v>
      </c>
      <c r="H311" s="134">
        <v>8336.1355971582598</v>
      </c>
      <c r="I311" s="134">
        <v>7918.7306254619289</v>
      </c>
      <c r="J311" s="134">
        <v>7519.9360665163886</v>
      </c>
      <c r="K311" s="134">
        <v>6931.0494344734752</v>
      </c>
      <c r="L311" s="134">
        <v>6627.965569674865</v>
      </c>
      <c r="M311" s="134">
        <v>6722.3469486253089</v>
      </c>
      <c r="N311" s="134">
        <v>6286.3315641781865</v>
      </c>
      <c r="O311" s="134">
        <v>6020.4685248811602</v>
      </c>
      <c r="P311" s="134">
        <v>5658.8947914372029</v>
      </c>
      <c r="Q311" s="134">
        <v>5202.9396790428045</v>
      </c>
      <c r="R311" s="134">
        <v>5051.397746643499</v>
      </c>
      <c r="S311" s="134">
        <v>4957.0163676930533</v>
      </c>
      <c r="T311" s="134">
        <v>4879.9160862969184</v>
      </c>
      <c r="U311" s="134">
        <v>4728.374153897611</v>
      </c>
      <c r="V311" s="134">
        <v>4519.6716680494474</v>
      </c>
      <c r="W311" s="134">
        <v>4633.992774947169</v>
      </c>
      <c r="X311" s="134">
        <v>4633.992774947169</v>
      </c>
      <c r="Y311" s="134">
        <v>4481.121527351379</v>
      </c>
      <c r="Z311" s="134">
        <v>4652.6031876979587</v>
      </c>
      <c r="AA311" s="134">
        <v>4975.6267804438485</v>
      </c>
      <c r="AB311" s="134">
        <v>4918.4662269949877</v>
      </c>
      <c r="AC311" s="134">
        <v>5012.8476059454324</v>
      </c>
      <c r="AD311" s="134">
        <v>5184.329266292013</v>
      </c>
      <c r="AE311" s="134">
        <v>5317.2607859405271</v>
      </c>
      <c r="AF311" s="134">
        <v>5317.2607859405271</v>
      </c>
      <c r="AG311" s="134">
        <v>5317.2607859405271</v>
      </c>
      <c r="AH311" s="134">
        <v>5393.0317521401776</v>
      </c>
      <c r="AI311" s="134">
        <v>5450.1923055890384</v>
      </c>
      <c r="AJ311" s="134">
        <v>7166.3621755393724</v>
      </c>
      <c r="AK311" s="134">
        <v>7388.748685196475</v>
      </c>
      <c r="AL311" s="134">
        <v>7757.6689415268647</v>
      </c>
      <c r="AM311" s="134">
        <v>8078.3192577766413</v>
      </c>
      <c r="AN311" s="134">
        <v>8397.2456475949693</v>
      </c>
      <c r="AO311" s="134">
        <v>8693.7609938044425</v>
      </c>
      <c r="AP311" s="134">
        <v>8914.4235770300947</v>
      </c>
      <c r="AQ311" s="134">
        <v>9186.8039531992563</v>
      </c>
      <c r="AR311" s="134">
        <v>9776.3867927553001</v>
      </c>
      <c r="AS311" s="134">
        <v>10121.17207904538</v>
      </c>
      <c r="AT311" s="134">
        <v>10491.81626180722</v>
      </c>
      <c r="AU311" s="134">
        <v>10959.000324730283</v>
      </c>
      <c r="AV311" s="134">
        <v>11772.693600374878</v>
      </c>
      <c r="AW311" s="134">
        <v>12362.276439930924</v>
      </c>
      <c r="AX311" s="134">
        <v>13569.024941946209</v>
      </c>
      <c r="AY311" s="134">
        <v>14801.632340433258</v>
      </c>
      <c r="AZ311" s="134">
        <v>15441.209046501361</v>
      </c>
      <c r="BA311" s="134">
        <v>15687.730526198769</v>
      </c>
      <c r="BB311" s="134">
        <v>15860.123169343817</v>
      </c>
      <c r="BC311" s="134">
        <v>15613.601689646403</v>
      </c>
      <c r="BD311" s="134">
        <v>15441.209046501361</v>
      </c>
      <c r="BE311" s="134">
        <v>15342.945239908688</v>
      </c>
      <c r="BF311" s="134">
        <v>15637.736659686707</v>
      </c>
      <c r="BG311" s="134">
        <v>15761.85936275114</v>
      </c>
      <c r="BH311" s="134">
        <v>15565.33174956579</v>
      </c>
      <c r="BI311" s="134">
        <v>15860.123169343817</v>
      </c>
      <c r="BJ311" s="134">
        <v>15860.123169343817</v>
      </c>
      <c r="BK311" s="134">
        <v>15441.209046501361</v>
      </c>
      <c r="BL311" s="134">
        <v>14998.159953618602</v>
      </c>
      <c r="BM311" s="134">
        <v>14653.37466732852</v>
      </c>
      <c r="BN311" s="134">
        <v>14186.190604405459</v>
      </c>
      <c r="BO311" s="134">
        <v>13963.804094748357</v>
      </c>
      <c r="BP311" s="134">
        <v>13643.153778498579</v>
      </c>
      <c r="BQ311" s="134">
        <v>13027.712042470781</v>
      </c>
      <c r="BR311" s="134">
        <v>12781.190562773372</v>
      </c>
      <c r="BS311" s="134">
        <v>12436.405276483289</v>
      </c>
      <c r="BT311" s="134">
        <v>11969.221213560228</v>
      </c>
      <c r="BU311" s="134">
        <v>11648.570897310452</v>
      </c>
      <c r="BV311" s="134">
        <v>11452.043284125104</v>
      </c>
      <c r="BW311" s="134">
        <v>11377.914447572733</v>
      </c>
      <c r="BX311" s="134">
        <v>11500.313224205715</v>
      </c>
      <c r="BY311" s="134">
        <v>11895.092377007861</v>
      </c>
      <c r="BZ311" s="134">
        <v>12314.006499850309</v>
      </c>
      <c r="CA311" s="134">
        <v>12412.270306442982</v>
      </c>
      <c r="CB311" s="134">
        <v>12486.399142995353</v>
      </c>
      <c r="CC311" s="134">
        <v>12807.049459245129</v>
      </c>
      <c r="CD311" s="134">
        <v>12929.44823587811</v>
      </c>
      <c r="CE311" s="134">
        <v>12929.44823587811</v>
      </c>
      <c r="CF311" s="134">
        <v>13224.239655656127</v>
      </c>
      <c r="CG311" s="134">
        <v>13446.626165313233</v>
      </c>
      <c r="CH311" s="134">
        <v>13669.012674970338</v>
      </c>
      <c r="CI311" s="134">
        <v>13913.810228236291</v>
      </c>
      <c r="CJ311" s="134">
        <v>10431.538705135163</v>
      </c>
      <c r="CK311" s="134">
        <v>10648.836108221425</v>
      </c>
      <c r="CL311" s="134">
        <v>10738.534454844239</v>
      </c>
      <c r="CM311" s="134">
        <v>10864.870154312999</v>
      </c>
      <c r="CN311" s="134">
        <v>10882.557152238622</v>
      </c>
      <c r="CO311" s="134">
        <v>10991.20585378175</v>
      </c>
      <c r="CP311" s="134">
        <v>11099.854555324882</v>
      </c>
      <c r="CQ311" s="134">
        <v>11315.888601416455</v>
      </c>
      <c r="CR311" s="134">
        <v>11586.246998279592</v>
      </c>
      <c r="CS311" s="134">
        <v>11749.220050594287</v>
      </c>
      <c r="CT311" s="134">
        <v>11821.231399291475</v>
      </c>
      <c r="CU311" s="134">
        <v>11984.204451606171</v>
      </c>
      <c r="CV311" s="134">
        <v>12217.925495623369</v>
      </c>
      <c r="CW311" s="134">
        <v>12543.871600252762</v>
      </c>
      <c r="CX311" s="134">
        <v>12940.565696584654</v>
      </c>
      <c r="CY311" s="134">
        <v>13373.897145762485</v>
      </c>
      <c r="CZ311" s="134">
        <v>13661.942540551248</v>
      </c>
      <c r="DA311" s="134">
        <v>13896.926941563137</v>
      </c>
      <c r="DB311" s="134">
        <v>13808.491951935006</v>
      </c>
      <c r="DC311" s="134">
        <v>13824.915592865947</v>
      </c>
      <c r="DD311" s="134">
        <v>14023.262641031892</v>
      </c>
      <c r="DE311" s="134">
        <v>13914.61393948876</v>
      </c>
      <c r="DF311" s="134">
        <v>13535.606841082494</v>
      </c>
      <c r="DG311" s="134">
        <v>13426.958139539363</v>
      </c>
      <c r="DH311" s="134">
        <v>13426.958139539363</v>
      </c>
      <c r="DI311" s="134">
        <v>13228.611091373419</v>
      </c>
      <c r="DJ311" s="134">
        <v>13156.599742676228</v>
      </c>
      <c r="DK311" s="134">
        <v>13156.599742676228</v>
      </c>
      <c r="DL311" s="134">
        <v>13445.908494459678</v>
      </c>
      <c r="DM311" s="134">
        <v>13391.584143688116</v>
      </c>
      <c r="DN311" s="134">
        <v>13246.298089299042</v>
      </c>
      <c r="DO311" s="134">
        <v>13375.160502757173</v>
      </c>
      <c r="DP311" s="134">
        <v>13517.919843156869</v>
      </c>
      <c r="DQ311" s="134">
        <v>14330.25839074097</v>
      </c>
      <c r="DR311" s="134">
        <v>14870.975184467241</v>
      </c>
      <c r="DS311" s="134">
        <v>14907.61253731318</v>
      </c>
      <c r="DT311" s="134">
        <v>14997.310883935996</v>
      </c>
      <c r="DU311" s="134">
        <v>15016.261238856314</v>
      </c>
      <c r="DV311" s="134">
        <v>15196.921289096632</v>
      </c>
      <c r="DW311" s="134">
        <v>15232.295284947886</v>
      </c>
      <c r="DX311" s="134">
        <v>14979.623886010371</v>
      </c>
      <c r="DY311" s="134">
        <v>14853.288186541615</v>
      </c>
      <c r="DZ311" s="134">
        <v>14762.326482924111</v>
      </c>
      <c r="EA311" s="134">
        <v>14565.242791752853</v>
      </c>
      <c r="EB311" s="134">
        <v>14293.621037895027</v>
      </c>
    </row>
    <row r="312" spans="1:132" x14ac:dyDescent="0.35">
      <c r="A312" s="133" t="s">
        <v>139</v>
      </c>
      <c r="B312" s="134"/>
      <c r="C312" s="134">
        <v>5723.7513802341373</v>
      </c>
      <c r="D312" s="134">
        <v>5613.4851075447796</v>
      </c>
      <c r="E312" s="134">
        <v>5490.7944661016936</v>
      </c>
      <c r="F312" s="134">
        <v>5469.0518207826663</v>
      </c>
      <c r="G312" s="134">
        <v>5169.3139245989214</v>
      </c>
      <c r="H312" s="134">
        <v>4869.5760284151775</v>
      </c>
      <c r="I312" s="134">
        <v>4625.7477916232192</v>
      </c>
      <c r="J312" s="134">
        <v>4392.7908774907764</v>
      </c>
      <c r="K312" s="134">
        <v>4048.7911676218682</v>
      </c>
      <c r="L312" s="134">
        <v>3871.7439128812111</v>
      </c>
      <c r="M312" s="134">
        <v>3926.8770492258886</v>
      </c>
      <c r="N312" s="134">
        <v>3672.1774897744176</v>
      </c>
      <c r="O312" s="134">
        <v>3516.8728803527883</v>
      </c>
      <c r="P312" s="134">
        <v>3305.658611539372</v>
      </c>
      <c r="Q312" s="134">
        <v>3039.3112063812796</v>
      </c>
      <c r="R312" s="134">
        <v>2950.787579010951</v>
      </c>
      <c r="S312" s="134">
        <v>2895.6544426662717</v>
      </c>
      <c r="T312" s="134">
        <v>2850.6161059340011</v>
      </c>
      <c r="U312" s="134">
        <v>2762.0924785636716</v>
      </c>
      <c r="V312" s="134">
        <v>2640.1783601676934</v>
      </c>
      <c r="W312" s="134">
        <v>2706.9593422189932</v>
      </c>
      <c r="X312" s="134">
        <v>2706.9593422189932</v>
      </c>
      <c r="Y312" s="134">
        <v>2617.6591918015574</v>
      </c>
      <c r="Z312" s="134">
        <v>2717.8306648785069</v>
      </c>
      <c r="AA312" s="134">
        <v>2906.5257653257868</v>
      </c>
      <c r="AB312" s="134">
        <v>2873.1352743001366</v>
      </c>
      <c r="AC312" s="134">
        <v>2928.2684106448155</v>
      </c>
      <c r="AD312" s="134">
        <v>3028.4398837217659</v>
      </c>
      <c r="AE312" s="134">
        <v>3106.0921884325803</v>
      </c>
      <c r="AF312" s="134">
        <v>3106.0921884325803</v>
      </c>
      <c r="AG312" s="134">
        <v>3106.0921884325803</v>
      </c>
      <c r="AH312" s="134">
        <v>3150.3540021177437</v>
      </c>
      <c r="AI312" s="134">
        <v>3183.7444931433943</v>
      </c>
      <c r="AJ312" s="134">
        <v>4186.2497381693274</v>
      </c>
      <c r="AK312" s="134">
        <v>4316.1574158753274</v>
      </c>
      <c r="AL312" s="134">
        <v>4531.6631757907071</v>
      </c>
      <c r="AM312" s="134">
        <v>4718.9719203900568</v>
      </c>
      <c r="AN312" s="134">
        <v>4905.2736287281195</v>
      </c>
      <c r="AO312" s="134">
        <v>5078.4838656694537</v>
      </c>
      <c r="AP312" s="134">
        <v>5207.3845071141677</v>
      </c>
      <c r="AQ312" s="134">
        <v>5366.4962363974837</v>
      </c>
      <c r="AR312" s="134">
        <v>5710.9026377575783</v>
      </c>
      <c r="AS312" s="134">
        <v>5912.3098900149416</v>
      </c>
      <c r="AT312" s="134">
        <v>6128.822686191611</v>
      </c>
      <c r="AU312" s="134">
        <v>6401.7295130003395</v>
      </c>
      <c r="AV312" s="134">
        <v>6877.05062832772</v>
      </c>
      <c r="AW312" s="134">
        <v>7221.4570296878155</v>
      </c>
      <c r="AX312" s="134">
        <v>7926.3824125885894</v>
      </c>
      <c r="AY312" s="134">
        <v>8646.4133394086693</v>
      </c>
      <c r="AZ312" s="134">
        <v>9020.0237923460791</v>
      </c>
      <c r="BA312" s="134">
        <v>9164.0299777100972</v>
      </c>
      <c r="BB312" s="134">
        <v>9264.7336038387803</v>
      </c>
      <c r="BC312" s="134">
        <v>9120.7274184747639</v>
      </c>
      <c r="BD312" s="134">
        <v>9020.0237923460791</v>
      </c>
      <c r="BE312" s="134">
        <v>8962.622725452733</v>
      </c>
      <c r="BF312" s="134">
        <v>9134.8259261327767</v>
      </c>
      <c r="BG312" s="134">
        <v>9207.3325369454324</v>
      </c>
      <c r="BH312" s="134">
        <v>9092.530403158733</v>
      </c>
      <c r="BI312" s="134">
        <v>9264.7336038387803</v>
      </c>
      <c r="BJ312" s="134">
        <v>9264.7336038387803</v>
      </c>
      <c r="BK312" s="134">
        <v>9020.0237923460791</v>
      </c>
      <c r="BL312" s="134">
        <v>8761.2154731953669</v>
      </c>
      <c r="BM312" s="134">
        <v>8559.8082209380027</v>
      </c>
      <c r="BN312" s="134">
        <v>8286.9013941292724</v>
      </c>
      <c r="BO312" s="134">
        <v>8156.9937164232761</v>
      </c>
      <c r="BP312" s="134">
        <v>7969.6849718239246</v>
      </c>
      <c r="BQ312" s="134">
        <v>7610.1730265445267</v>
      </c>
      <c r="BR312" s="134">
        <v>7466.1668411805122</v>
      </c>
      <c r="BS312" s="134">
        <v>7264.7595889231479</v>
      </c>
      <c r="BT312" s="134">
        <v>6991.8527621144185</v>
      </c>
      <c r="BU312" s="134">
        <v>6804.5440175150698</v>
      </c>
      <c r="BV312" s="134">
        <v>6689.7418837283712</v>
      </c>
      <c r="BW312" s="134">
        <v>6646.4393244930379</v>
      </c>
      <c r="BX312" s="134">
        <v>6717.9388990444031</v>
      </c>
      <c r="BY312" s="134">
        <v>6948.5502028790843</v>
      </c>
      <c r="BZ312" s="134">
        <v>7193.2600143717837</v>
      </c>
      <c r="CA312" s="134">
        <v>7250.6610812651315</v>
      </c>
      <c r="CB312" s="134">
        <v>7293.9636405004667</v>
      </c>
      <c r="CC312" s="134">
        <v>7481.2723850998154</v>
      </c>
      <c r="CD312" s="134">
        <v>7552.7719596511797</v>
      </c>
      <c r="CE312" s="134">
        <v>7552.7719596511797</v>
      </c>
      <c r="CF312" s="134">
        <v>7724.9751603312252</v>
      </c>
      <c r="CG312" s="134">
        <v>7854.882838037227</v>
      </c>
      <c r="CH312" s="134">
        <v>7984.7905157432278</v>
      </c>
      <c r="CI312" s="134">
        <v>8127.7896648459555</v>
      </c>
      <c r="CJ312" s="134">
        <v>6093.6113893502097</v>
      </c>
      <c r="CK312" s="134">
        <v>6220.5462517661317</v>
      </c>
      <c r="CL312" s="134">
        <v>6272.9437821820029</v>
      </c>
      <c r="CM312" s="134">
        <v>6346.7431207959098</v>
      </c>
      <c r="CN312" s="134">
        <v>6357.0750282018562</v>
      </c>
      <c r="CO312" s="134">
        <v>6420.5424594098149</v>
      </c>
      <c r="CP312" s="134">
        <v>6484.0098906177745</v>
      </c>
      <c r="CQ312" s="134">
        <v>6610.2067596475517</v>
      </c>
      <c r="CR312" s="134">
        <v>6768.1373442813101</v>
      </c>
      <c r="CS312" s="134">
        <v>6863.3384910932509</v>
      </c>
      <c r="CT312" s="134">
        <v>6905.4041141031757</v>
      </c>
      <c r="CU312" s="134">
        <v>7000.6052609151147</v>
      </c>
      <c r="CV312" s="134">
        <v>7137.1340373508401</v>
      </c>
      <c r="CW312" s="134">
        <v>7327.5363309747199</v>
      </c>
      <c r="CX312" s="134">
        <v>7559.2662542223825</v>
      </c>
      <c r="CY312" s="134">
        <v>7812.3979856680808</v>
      </c>
      <c r="CZ312" s="134">
        <v>7980.6604777077837</v>
      </c>
      <c r="DA312" s="134">
        <v>8117.9272475296502</v>
      </c>
      <c r="DB312" s="134">
        <v>8066.2677104999157</v>
      </c>
      <c r="DC312" s="134">
        <v>8075.8616245197254</v>
      </c>
      <c r="DD312" s="134">
        <v>8191.7265861435562</v>
      </c>
      <c r="DE312" s="134">
        <v>8128.2591549355975</v>
      </c>
      <c r="DF312" s="134">
        <v>7906.8611390938786</v>
      </c>
      <c r="DG312" s="134">
        <v>7843.3937078859208</v>
      </c>
      <c r="DH312" s="134">
        <v>7843.3937078859208</v>
      </c>
      <c r="DI312" s="134">
        <v>7727.5287462620881</v>
      </c>
      <c r="DJ312" s="134">
        <v>7685.4631232521633</v>
      </c>
      <c r="DK312" s="134">
        <v>7685.4631232521633</v>
      </c>
      <c r="DL312" s="134">
        <v>7854.4636086780065</v>
      </c>
      <c r="DM312" s="134">
        <v>7822.729893074029</v>
      </c>
      <c r="DN312" s="134">
        <v>7737.8606536680354</v>
      </c>
      <c r="DO312" s="134">
        <v>7813.1359790542192</v>
      </c>
      <c r="DP312" s="134">
        <v>7896.5292316879331</v>
      </c>
      <c r="DQ312" s="134">
        <v>8371.0589789753485</v>
      </c>
      <c r="DR312" s="134">
        <v>8686.9201482428653</v>
      </c>
      <c r="DS312" s="134">
        <v>8708.3219564408973</v>
      </c>
      <c r="DT312" s="134">
        <v>8760.7194868567713</v>
      </c>
      <c r="DU312" s="134">
        <v>8771.7893876488597</v>
      </c>
      <c r="DV312" s="134">
        <v>8877.3224418667414</v>
      </c>
      <c r="DW312" s="134">
        <v>8897.986256678636</v>
      </c>
      <c r="DX312" s="134">
        <v>8750.3875794508258</v>
      </c>
      <c r="DY312" s="134">
        <v>8676.588240836918</v>
      </c>
      <c r="DZ312" s="134">
        <v>8623.4527170349047</v>
      </c>
      <c r="EA312" s="134">
        <v>8508.3257487972132</v>
      </c>
      <c r="EB312" s="134">
        <v>8349.6571707773164</v>
      </c>
    </row>
    <row r="313" spans="1:132" x14ac:dyDescent="0.35">
      <c r="A313" s="133" t="s">
        <v>140</v>
      </c>
      <c r="B313" s="134"/>
      <c r="C313" s="134">
        <v>5789.6573891960261</v>
      </c>
      <c r="D313" s="134">
        <v>5678.121457943028</v>
      </c>
      <c r="E313" s="134">
        <v>5554.0180978164544</v>
      </c>
      <c r="F313" s="134">
        <v>5532.0250972876956</v>
      </c>
      <c r="G313" s="134">
        <v>5228.835875712648</v>
      </c>
      <c r="H313" s="134">
        <v>4925.6466541376021</v>
      </c>
      <c r="I313" s="134">
        <v>4679.0108624936538</v>
      </c>
      <c r="J313" s="134">
        <v>4443.3715711140831</v>
      </c>
      <c r="K313" s="134">
        <v>4095.4108841769189</v>
      </c>
      <c r="L313" s="134">
        <v>3916.325022728447</v>
      </c>
      <c r="M313" s="134">
        <v>3972.0929883549438</v>
      </c>
      <c r="N313" s="134">
        <v>3714.4606964466147</v>
      </c>
      <c r="O313" s="134">
        <v>3557.3678355269017</v>
      </c>
      <c r="P313" s="134">
        <v>3343.7215446760911</v>
      </c>
      <c r="Q313" s="134">
        <v>3074.307288198785</v>
      </c>
      <c r="R313" s="134">
        <v>2984.764357474548</v>
      </c>
      <c r="S313" s="134">
        <v>2928.9963918480494</v>
      </c>
      <c r="T313" s="134">
        <v>2883.4394621813335</v>
      </c>
      <c r="U313" s="134">
        <v>2793.8965314570955</v>
      </c>
      <c r="V313" s="134">
        <v>2670.5786356351223</v>
      </c>
      <c r="W313" s="134">
        <v>2738.1285658305983</v>
      </c>
      <c r="X313" s="134">
        <v>2738.1285658305983</v>
      </c>
      <c r="Y313" s="134">
        <v>2647.8001708017637</v>
      </c>
      <c r="Z313" s="134">
        <v>2749.1250660949777</v>
      </c>
      <c r="AA313" s="134">
        <v>2939.9928921124301</v>
      </c>
      <c r="AB313" s="134">
        <v>2906.2179270146912</v>
      </c>
      <c r="AC313" s="134">
        <v>2961.9858926411907</v>
      </c>
      <c r="AD313" s="134">
        <v>3063.3107879344047</v>
      </c>
      <c r="AE313" s="134">
        <v>3141.8572183942606</v>
      </c>
      <c r="AF313" s="134">
        <v>3141.8572183942606</v>
      </c>
      <c r="AG313" s="134">
        <v>3141.8572183942606</v>
      </c>
      <c r="AH313" s="134">
        <v>3186.6286837563794</v>
      </c>
      <c r="AI313" s="134">
        <v>3220.4036488541169</v>
      </c>
      <c r="AJ313" s="134">
        <v>4234.4522184016532</v>
      </c>
      <c r="AK313" s="134">
        <v>4365.8557151959312</v>
      </c>
      <c r="AL313" s="134">
        <v>4583.8429114282981</v>
      </c>
      <c r="AM313" s="134">
        <v>4773.3084184340032</v>
      </c>
      <c r="AN313" s="134">
        <v>4961.755293681611</v>
      </c>
      <c r="AO313" s="134">
        <v>5136.9599560739798</v>
      </c>
      <c r="AP313" s="134">
        <v>5267.344821110164</v>
      </c>
      <c r="AQ313" s="134">
        <v>5428.2886388892011</v>
      </c>
      <c r="AR313" s="134">
        <v>5776.6607001577531</v>
      </c>
      <c r="AS313" s="134">
        <v>5980.3870517767873</v>
      </c>
      <c r="AT313" s="134">
        <v>6199.3928797672506</v>
      </c>
      <c r="AU313" s="134">
        <v>6475.4420862110446</v>
      </c>
      <c r="AV313" s="134">
        <v>6956.2362760319684</v>
      </c>
      <c r="AW313" s="134">
        <v>7304.6083373005195</v>
      </c>
      <c r="AX313" s="134">
        <v>8017.6505679671418</v>
      </c>
      <c r="AY313" s="134">
        <v>8745.9722750051951</v>
      </c>
      <c r="AZ313" s="134">
        <v>9123.8846572585062</v>
      </c>
      <c r="BA313" s="134">
        <v>9269.5489986661178</v>
      </c>
      <c r="BB313" s="134">
        <v>9371.4121744756339</v>
      </c>
      <c r="BC313" s="134">
        <v>9225.7478330680242</v>
      </c>
      <c r="BD313" s="134">
        <v>9123.8846572585062</v>
      </c>
      <c r="BE313" s="134">
        <v>9065.8226470470818</v>
      </c>
      <c r="BF313" s="134">
        <v>9240.0086776813532</v>
      </c>
      <c r="BG313" s="134">
        <v>9313.3501642642113</v>
      </c>
      <c r="BH313" s="134">
        <v>9197.2261438413589</v>
      </c>
      <c r="BI313" s="134">
        <v>9371.4121744756339</v>
      </c>
      <c r="BJ313" s="134">
        <v>9371.4121744756339</v>
      </c>
      <c r="BK313" s="134">
        <v>9123.8846572585062</v>
      </c>
      <c r="BL313" s="134">
        <v>8862.096295428044</v>
      </c>
      <c r="BM313" s="134">
        <v>8658.3699438090098</v>
      </c>
      <c r="BN313" s="134">
        <v>8382.3207373652185</v>
      </c>
      <c r="BO313" s="134">
        <v>8250.9172405709396</v>
      </c>
      <c r="BP313" s="134">
        <v>8061.4517335652363</v>
      </c>
      <c r="BQ313" s="134">
        <v>7697.8001959252579</v>
      </c>
      <c r="BR313" s="134">
        <v>7552.1358545176472</v>
      </c>
      <c r="BS313" s="134">
        <v>7348.4095028986121</v>
      </c>
      <c r="BT313" s="134">
        <v>7072.3602964548181</v>
      </c>
      <c r="BU313" s="134">
        <v>6882.8947894491139</v>
      </c>
      <c r="BV313" s="134">
        <v>6766.770769026265</v>
      </c>
      <c r="BW313" s="134">
        <v>6722.9696034281733</v>
      </c>
      <c r="BX313" s="134">
        <v>6795.2924582529313</v>
      </c>
      <c r="BY313" s="134">
        <v>7028.5591308567255</v>
      </c>
      <c r="BZ313" s="134">
        <v>7276.0866480738541</v>
      </c>
      <c r="CA313" s="134">
        <v>7334.1486582852785</v>
      </c>
      <c r="CB313" s="134">
        <v>7377.9498238833721</v>
      </c>
      <c r="CC313" s="134">
        <v>7567.4153308890773</v>
      </c>
      <c r="CD313" s="134">
        <v>7639.7381857138325</v>
      </c>
      <c r="CE313" s="134">
        <v>7639.7381857138325</v>
      </c>
      <c r="CF313" s="134">
        <v>7813.9242163481058</v>
      </c>
      <c r="CG313" s="134">
        <v>7945.3277131423865</v>
      </c>
      <c r="CH313" s="134">
        <v>8076.7312099366645</v>
      </c>
      <c r="CI313" s="134">
        <v>8221.3769195861787</v>
      </c>
      <c r="CJ313" s="134">
        <v>6163.7761432253756</v>
      </c>
      <c r="CK313" s="134">
        <v>6292.1725943135179</v>
      </c>
      <c r="CL313" s="134">
        <v>6345.1734549371104</v>
      </c>
      <c r="CM313" s="134">
        <v>6419.8225544069583</v>
      </c>
      <c r="CN313" s="134">
        <v>6430.2734283327372</v>
      </c>
      <c r="CO313" s="134">
        <v>6494.4716538768062</v>
      </c>
      <c r="CP313" s="134">
        <v>6558.6698794208778</v>
      </c>
      <c r="CQ313" s="134">
        <v>6686.3198395143172</v>
      </c>
      <c r="CR313" s="134">
        <v>6846.068912379792</v>
      </c>
      <c r="CS313" s="134">
        <v>6942.3662506958963</v>
      </c>
      <c r="CT313" s="134">
        <v>6984.9162373937106</v>
      </c>
      <c r="CU313" s="134">
        <v>7081.2135757098158</v>
      </c>
      <c r="CV313" s="134">
        <v>7219.3144097290351</v>
      </c>
      <c r="CW313" s="134">
        <v>7411.9090863612437</v>
      </c>
      <c r="CX313" s="134">
        <v>7646.3072586965645</v>
      </c>
      <c r="CY313" s="134">
        <v>7902.3536698781472</v>
      </c>
      <c r="CZ313" s="134">
        <v>8072.5536166694019</v>
      </c>
      <c r="DA313" s="134">
        <v>8211.4009416833178</v>
      </c>
      <c r="DB313" s="134">
        <v>8159.146572054422</v>
      </c>
      <c r="DC313" s="134">
        <v>8168.8509549855053</v>
      </c>
      <c r="DD313" s="134">
        <v>8286.0500411531666</v>
      </c>
      <c r="DE313" s="134">
        <v>8221.8518156090959</v>
      </c>
      <c r="DF313" s="134">
        <v>7997.9045171995513</v>
      </c>
      <c r="DG313" s="134">
        <v>7933.7062916554823</v>
      </c>
      <c r="DH313" s="134">
        <v>7933.7062916554823</v>
      </c>
      <c r="DI313" s="134">
        <v>7816.5072054878201</v>
      </c>
      <c r="DJ313" s="134">
        <v>7773.9572187900076</v>
      </c>
      <c r="DK313" s="134">
        <v>7773.9572187900076</v>
      </c>
      <c r="DL313" s="134">
        <v>7944.9036565759607</v>
      </c>
      <c r="DM313" s="134">
        <v>7912.8045438039262</v>
      </c>
      <c r="DN313" s="134">
        <v>7826.9580794135991</v>
      </c>
      <c r="DO313" s="134">
        <v>7903.1001608728466</v>
      </c>
      <c r="DP313" s="134">
        <v>7987.4536432737741</v>
      </c>
      <c r="DQ313" s="134">
        <v>8467.4473528648996</v>
      </c>
      <c r="DR313" s="134">
        <v>8786.9454985958491</v>
      </c>
      <c r="DS313" s="134">
        <v>8808.5937374421046</v>
      </c>
      <c r="DT313" s="134">
        <v>8861.5945980656961</v>
      </c>
      <c r="DU313" s="134">
        <v>8872.7919629861772</v>
      </c>
      <c r="DV313" s="134">
        <v>8979.5401752280595</v>
      </c>
      <c r="DW313" s="134">
        <v>9000.4419230796157</v>
      </c>
      <c r="DX313" s="134">
        <v>8851.143724139918</v>
      </c>
      <c r="DY313" s="134">
        <v>8776.4946246700711</v>
      </c>
      <c r="DZ313" s="134">
        <v>8722.7472730517784</v>
      </c>
      <c r="EA313" s="134">
        <v>8606.2946778788173</v>
      </c>
      <c r="EB313" s="134">
        <v>8445.7991140186423</v>
      </c>
    </row>
    <row r="314" spans="1:132" x14ac:dyDescent="0.35">
      <c r="A314" s="133" t="s">
        <v>141</v>
      </c>
      <c r="B314" s="134"/>
      <c r="C314" s="134">
        <v>1240.6408691134341</v>
      </c>
      <c r="D314" s="134">
        <v>1216.7403124163629</v>
      </c>
      <c r="E314" s="134">
        <v>1190.1467352463831</v>
      </c>
      <c r="F314" s="134">
        <v>1185.4339494187918</v>
      </c>
      <c r="G314" s="134">
        <v>1120.4648305098533</v>
      </c>
      <c r="H314" s="134">
        <v>1055.4957116009148</v>
      </c>
      <c r="I314" s="134">
        <v>1002.6451848200685</v>
      </c>
      <c r="J314" s="134">
        <v>952.15105095301783</v>
      </c>
      <c r="K314" s="134">
        <v>877.5880466093397</v>
      </c>
      <c r="L314" s="134">
        <v>839.21250487038139</v>
      </c>
      <c r="M314" s="134">
        <v>851.1627832189165</v>
      </c>
      <c r="N314" s="134">
        <v>795.95586352427449</v>
      </c>
      <c r="O314" s="134">
        <v>762.29310761290753</v>
      </c>
      <c r="P314" s="134">
        <v>716.5117595734481</v>
      </c>
      <c r="Q314" s="134">
        <v>658.78013318545391</v>
      </c>
      <c r="R314" s="134">
        <v>639.59236231597458</v>
      </c>
      <c r="S314" s="134">
        <v>627.64208396743902</v>
      </c>
      <c r="T314" s="134">
        <v>617.87988475314307</v>
      </c>
      <c r="U314" s="134">
        <v>598.69211388366341</v>
      </c>
      <c r="V314" s="134">
        <v>572.26685049324044</v>
      </c>
      <c r="W314" s="134">
        <v>586.74183553512819</v>
      </c>
      <c r="X314" s="134">
        <v>586.74183553512819</v>
      </c>
      <c r="Y314" s="134">
        <v>567.3857508860923</v>
      </c>
      <c r="Z314" s="134">
        <v>589.09822844892381</v>
      </c>
      <c r="AA314" s="134">
        <v>629.99847688123509</v>
      </c>
      <c r="AB314" s="134">
        <v>622.76098436029099</v>
      </c>
      <c r="AC314" s="134">
        <v>634.71126270882655</v>
      </c>
      <c r="AD314" s="134">
        <v>656.42374027165818</v>
      </c>
      <c r="AE314" s="134">
        <v>673.25511822734165</v>
      </c>
      <c r="AF314" s="134">
        <v>673.25511822734165</v>
      </c>
      <c r="AG314" s="134">
        <v>673.25511822734165</v>
      </c>
      <c r="AH314" s="134">
        <v>682.84900366208126</v>
      </c>
      <c r="AI314" s="134">
        <v>690.08649618302502</v>
      </c>
      <c r="AJ314" s="134">
        <v>907.38261822892571</v>
      </c>
      <c r="AK314" s="134">
        <v>935.54051039912804</v>
      </c>
      <c r="AL314" s="134">
        <v>982.25205244892129</v>
      </c>
      <c r="AM314" s="134">
        <v>1022.8518039501433</v>
      </c>
      <c r="AN314" s="134">
        <v>1063.233277217488</v>
      </c>
      <c r="AO314" s="134">
        <v>1100.7771334444244</v>
      </c>
      <c r="AP314" s="134">
        <v>1128.7167473807494</v>
      </c>
      <c r="AQ314" s="134">
        <v>1163.2047083334</v>
      </c>
      <c r="AR314" s="134">
        <v>1237.8558643195186</v>
      </c>
      <c r="AS314" s="134">
        <v>1281.5115110950258</v>
      </c>
      <c r="AT314" s="134">
        <v>1328.4413313786968</v>
      </c>
      <c r="AU314" s="134">
        <v>1387.5947327595097</v>
      </c>
      <c r="AV314" s="134">
        <v>1490.6220591497072</v>
      </c>
      <c r="AW314" s="134">
        <v>1565.2732151358255</v>
      </c>
      <c r="AX314" s="134">
        <v>1718.067978850102</v>
      </c>
      <c r="AY314" s="134">
        <v>1874.1369160725417</v>
      </c>
      <c r="AZ314" s="134">
        <v>1955.1181408411082</v>
      </c>
      <c r="BA314" s="134">
        <v>1986.3319282855966</v>
      </c>
      <c r="BB314" s="134">
        <v>2008.1597516733505</v>
      </c>
      <c r="BC314" s="134">
        <v>1976.9459642288618</v>
      </c>
      <c r="BD314" s="134">
        <v>1955.1181408411082</v>
      </c>
      <c r="BE314" s="134">
        <v>1942.6762815100888</v>
      </c>
      <c r="BF314" s="134">
        <v>1980.0018595031472</v>
      </c>
      <c r="BG314" s="134">
        <v>1995.7178923423312</v>
      </c>
      <c r="BH314" s="134">
        <v>1970.8341736802913</v>
      </c>
      <c r="BI314" s="134">
        <v>2008.1597516733505</v>
      </c>
      <c r="BJ314" s="134">
        <v>2008.1597516733505</v>
      </c>
      <c r="BK314" s="134">
        <v>1955.1181408411082</v>
      </c>
      <c r="BL314" s="134">
        <v>1899.0206347345811</v>
      </c>
      <c r="BM314" s="134">
        <v>1855.3649879590735</v>
      </c>
      <c r="BN314" s="134">
        <v>1796.2115865782607</v>
      </c>
      <c r="BO314" s="134">
        <v>1768.0536944080582</v>
      </c>
      <c r="BP314" s="134">
        <v>1727.4539429068363</v>
      </c>
      <c r="BQ314" s="134">
        <v>1649.5286134125552</v>
      </c>
      <c r="BR314" s="134">
        <v>1618.3148259680672</v>
      </c>
      <c r="BS314" s="134">
        <v>1574.6591791925596</v>
      </c>
      <c r="BT314" s="134">
        <v>1515.5057778117468</v>
      </c>
      <c r="BU314" s="134">
        <v>1474.9060263105243</v>
      </c>
      <c r="BV314" s="134">
        <v>1450.0223076484856</v>
      </c>
      <c r="BW314" s="134">
        <v>1440.6363435917515</v>
      </c>
      <c r="BX314" s="134">
        <v>1456.1340981970563</v>
      </c>
      <c r="BY314" s="134">
        <v>1506.1198137550125</v>
      </c>
      <c r="BZ314" s="134">
        <v>1559.1614245872543</v>
      </c>
      <c r="CA314" s="134">
        <v>1571.603283918274</v>
      </c>
      <c r="CB314" s="134">
        <v>1580.9892479750081</v>
      </c>
      <c r="CC314" s="134">
        <v>1621.5889994762306</v>
      </c>
      <c r="CD314" s="134">
        <v>1637.0867540815357</v>
      </c>
      <c r="CE314" s="134">
        <v>1637.0867540815357</v>
      </c>
      <c r="CF314" s="134">
        <v>1674.4123320745944</v>
      </c>
      <c r="CG314" s="134">
        <v>1702.5702242447969</v>
      </c>
      <c r="CH314" s="134">
        <v>1730.7281164149997</v>
      </c>
      <c r="CI314" s="134">
        <v>1761.7236256256094</v>
      </c>
      <c r="CJ314" s="134">
        <v>1320.8091735482951</v>
      </c>
      <c r="CK314" s="134">
        <v>1348.3226987814683</v>
      </c>
      <c r="CL314" s="134">
        <v>1359.6800260579521</v>
      </c>
      <c r="CM314" s="134">
        <v>1375.6762616586336</v>
      </c>
      <c r="CN314" s="134">
        <v>1377.9157346427294</v>
      </c>
      <c r="CO314" s="134">
        <v>1391.6724972593156</v>
      </c>
      <c r="CP314" s="134">
        <v>1405.4292598759023</v>
      </c>
      <c r="CQ314" s="134">
        <v>1432.7828227530679</v>
      </c>
      <c r="CR314" s="134">
        <v>1467.0147669385269</v>
      </c>
      <c r="CS314" s="134">
        <v>1487.6499108634064</v>
      </c>
      <c r="CT314" s="134">
        <v>1496.7677651557949</v>
      </c>
      <c r="CU314" s="134">
        <v>1517.4029090806746</v>
      </c>
      <c r="CV314" s="134">
        <v>1546.9959449419359</v>
      </c>
      <c r="CW314" s="134">
        <v>1588.2662327916953</v>
      </c>
      <c r="CX314" s="134">
        <v>1638.4944125778354</v>
      </c>
      <c r="CY314" s="134">
        <v>1693.3615006881744</v>
      </c>
      <c r="CZ314" s="134">
        <v>1729.8329178577287</v>
      </c>
      <c r="DA314" s="134">
        <v>1759.5859160749967</v>
      </c>
      <c r="DB314" s="134">
        <v>1748.3885511545193</v>
      </c>
      <c r="DC314" s="134">
        <v>1750.4680617826084</v>
      </c>
      <c r="DD314" s="134">
        <v>1775.5821516756787</v>
      </c>
      <c r="DE314" s="134">
        <v>1761.8253890590922</v>
      </c>
      <c r="DF314" s="134">
        <v>1713.8366822570465</v>
      </c>
      <c r="DG314" s="134">
        <v>1700.0799196404607</v>
      </c>
      <c r="DH314" s="134">
        <v>1700.0799196404607</v>
      </c>
      <c r="DI314" s="134">
        <v>1674.9658297473898</v>
      </c>
      <c r="DJ314" s="134">
        <v>1665.8479754550019</v>
      </c>
      <c r="DK314" s="134">
        <v>1665.8479754550019</v>
      </c>
      <c r="DL314" s="134">
        <v>1702.4793549805629</v>
      </c>
      <c r="DM314" s="134">
        <v>1695.6009736722697</v>
      </c>
      <c r="DN314" s="134">
        <v>1677.2053027314855</v>
      </c>
      <c r="DO314" s="134">
        <v>1693.521463044181</v>
      </c>
      <c r="DP314" s="134">
        <v>1711.5972092729519</v>
      </c>
      <c r="DQ314" s="134">
        <v>1814.4530041853357</v>
      </c>
      <c r="DR314" s="134">
        <v>1882.9168925562533</v>
      </c>
      <c r="DS314" s="134">
        <v>1887.5558008804512</v>
      </c>
      <c r="DT314" s="134">
        <v>1898.9131281569355</v>
      </c>
      <c r="DU314" s="134">
        <v>1901.3125634970374</v>
      </c>
      <c r="DV314" s="134">
        <v>1924.1871804060127</v>
      </c>
      <c r="DW314" s="134">
        <v>1928.6661263742035</v>
      </c>
      <c r="DX314" s="134">
        <v>1896.6736551728395</v>
      </c>
      <c r="DY314" s="134">
        <v>1880.677419572158</v>
      </c>
      <c r="DZ314" s="134">
        <v>1869.1601299396671</v>
      </c>
      <c r="EA314" s="134">
        <v>1844.2060024026036</v>
      </c>
      <c r="EB314" s="134">
        <v>1809.8140958611375</v>
      </c>
    </row>
    <row r="315" spans="1:132" x14ac:dyDescent="0.35">
      <c r="A315" s="133" t="s">
        <v>142</v>
      </c>
      <c r="B315" s="134"/>
      <c r="C315" s="134">
        <v>7847.1306409581002</v>
      </c>
      <c r="D315" s="134">
        <v>7721.5199374279391</v>
      </c>
      <c r="E315" s="134">
        <v>7581.7559151901569</v>
      </c>
      <c r="F315" s="134">
        <v>7556.9876074518143</v>
      </c>
      <c r="G315" s="134">
        <v>7215.5387936303914</v>
      </c>
      <c r="H315" s="134">
        <v>6874.0899798089731</v>
      </c>
      <c r="I315" s="134">
        <v>6596.3311001718557</v>
      </c>
      <c r="J315" s="134">
        <v>6330.9563744039124</v>
      </c>
      <c r="K315" s="134">
        <v>5939.0863626865839</v>
      </c>
      <c r="L315" s="134">
        <v>5737.4015711029451</v>
      </c>
      <c r="M315" s="134">
        <v>5800.2069228680248</v>
      </c>
      <c r="N315" s="134">
        <v>5510.0638893617397</v>
      </c>
      <c r="O315" s="134">
        <v>5333.1474055164445</v>
      </c>
      <c r="P315" s="134">
        <v>5092.5409874868419</v>
      </c>
      <c r="Q315" s="134">
        <v>4789.1292176921606</v>
      </c>
      <c r="R315" s="134">
        <v>4688.2868219003421</v>
      </c>
      <c r="S315" s="134">
        <v>4625.4814701352598</v>
      </c>
      <c r="T315" s="134">
        <v>4574.1756898201265</v>
      </c>
      <c r="U315" s="134">
        <v>4473.3332940283062</v>
      </c>
      <c r="V315" s="134">
        <v>4334.4538542097489</v>
      </c>
      <c r="W315" s="134">
        <v>4410.5279422632275</v>
      </c>
      <c r="X315" s="134">
        <v>4410.5279422632275</v>
      </c>
      <c r="Y315" s="134">
        <v>4308.8009640521823</v>
      </c>
      <c r="Z315" s="134">
        <v>4422.9120961323961</v>
      </c>
      <c r="AA315" s="134">
        <v>4637.865624004432</v>
      </c>
      <c r="AB315" s="134">
        <v>4599.8285799776922</v>
      </c>
      <c r="AC315" s="134">
        <v>4662.6339317427746</v>
      </c>
      <c r="AD315" s="134">
        <v>4776.7450638229902</v>
      </c>
      <c r="AE315" s="134">
        <v>4865.2033057456365</v>
      </c>
      <c r="AF315" s="134">
        <v>4865.2033057456365</v>
      </c>
      <c r="AG315" s="134">
        <v>4865.2033057456365</v>
      </c>
      <c r="AH315" s="134">
        <v>4915.6245036415457</v>
      </c>
      <c r="AI315" s="134">
        <v>4953.6615476682864</v>
      </c>
      <c r="AJ315" s="134">
        <v>6489.5598373154999</v>
      </c>
      <c r="AK315" s="134">
        <v>6637.545203943343</v>
      </c>
      <c r="AL315" s="134">
        <v>6883.0403082717003</v>
      </c>
      <c r="AM315" s="134">
        <v>7096.4145578281232</v>
      </c>
      <c r="AN315" s="134">
        <v>7308.641633999835</v>
      </c>
      <c r="AO315" s="134">
        <v>7505.9554561702907</v>
      </c>
      <c r="AP315" s="134">
        <v>7652.7936494134201</v>
      </c>
      <c r="AQ315" s="134">
        <v>7834.047044197906</v>
      </c>
      <c r="AR315" s="134">
        <v>8226.3803417693944</v>
      </c>
      <c r="AS315" s="134">
        <v>8455.8150187117844</v>
      </c>
      <c r="AT315" s="134">
        <v>8702.4572964248528</v>
      </c>
      <c r="AU315" s="134">
        <v>9013.3412836817915</v>
      </c>
      <c r="AV315" s="134">
        <v>9554.8071212658306</v>
      </c>
      <c r="AW315" s="134">
        <v>9947.1404188373199</v>
      </c>
      <c r="AX315" s="134">
        <v>10750.161788135683</v>
      </c>
      <c r="AY315" s="134">
        <v>11570.390758204729</v>
      </c>
      <c r="AZ315" s="134">
        <v>11995.992083932857</v>
      </c>
      <c r="BA315" s="134">
        <v>12160.037877946672</v>
      </c>
      <c r="BB315" s="134">
        <v>12274.755216417865</v>
      </c>
      <c r="BC315" s="134">
        <v>12110.709422404054</v>
      </c>
      <c r="BD315" s="134">
        <v>11995.992083932857</v>
      </c>
      <c r="BE315" s="134">
        <v>11930.603201004278</v>
      </c>
      <c r="BF315" s="134">
        <v>12126.769849790026</v>
      </c>
      <c r="BG315" s="134">
        <v>12209.366333489286</v>
      </c>
      <c r="BH315" s="134">
        <v>12078.588567632125</v>
      </c>
      <c r="BI315" s="134">
        <v>12274.755216417865</v>
      </c>
      <c r="BJ315" s="134">
        <v>12274.755216417865</v>
      </c>
      <c r="BK315" s="134">
        <v>11995.992083932857</v>
      </c>
      <c r="BL315" s="134">
        <v>11701.168524061892</v>
      </c>
      <c r="BM315" s="134">
        <v>11471.733847119496</v>
      </c>
      <c r="BN315" s="134">
        <v>11160.849859862565</v>
      </c>
      <c r="BO315" s="134">
        <v>11012.86449323472</v>
      </c>
      <c r="BP315" s="134">
        <v>10799.490243678298</v>
      </c>
      <c r="BQ315" s="134">
        <v>10389.94934533613</v>
      </c>
      <c r="BR315" s="134">
        <v>10225.903551322323</v>
      </c>
      <c r="BS315" s="134">
        <v>9996.4688743799325</v>
      </c>
      <c r="BT315" s="134">
        <v>9685.5848871229955</v>
      </c>
      <c r="BU315" s="134">
        <v>9472.210637566568</v>
      </c>
      <c r="BV315" s="134">
        <v>9341.4328717094086</v>
      </c>
      <c r="BW315" s="134">
        <v>9292.104416166796</v>
      </c>
      <c r="BX315" s="134">
        <v>9373.5537264813429</v>
      </c>
      <c r="BY315" s="134">
        <v>9636.2564315803793</v>
      </c>
      <c r="BZ315" s="134">
        <v>9915.0195640653856</v>
      </c>
      <c r="CA315" s="134">
        <v>9980.4084469939644</v>
      </c>
      <c r="CB315" s="134">
        <v>10029.736902536579</v>
      </c>
      <c r="CC315" s="134">
        <v>10243.111152093001</v>
      </c>
      <c r="CD315" s="134">
        <v>10324.560462407548</v>
      </c>
      <c r="CE315" s="134">
        <v>10324.560462407548</v>
      </c>
      <c r="CF315" s="134">
        <v>10520.727111193291</v>
      </c>
      <c r="CG315" s="134">
        <v>10668.712477821133</v>
      </c>
      <c r="CH315" s="134">
        <v>10816.697844448978</v>
      </c>
      <c r="CI315" s="134">
        <v>10979.596465078072</v>
      </c>
      <c r="CJ315" s="134">
        <v>8202.6225630575645</v>
      </c>
      <c r="CK315" s="134">
        <v>8347.2214234496878</v>
      </c>
      <c r="CL315" s="134">
        <v>8406.9104879138722</v>
      </c>
      <c r="CM315" s="134">
        <v>8490.9795927930118</v>
      </c>
      <c r="CN315" s="134">
        <v>8502.7492674760942</v>
      </c>
      <c r="CO315" s="134">
        <v>8575.0486976721513</v>
      </c>
      <c r="CP315" s="134">
        <v>8647.3481278682102</v>
      </c>
      <c r="CQ315" s="134">
        <v>8791.106297211536</v>
      </c>
      <c r="CR315" s="134">
        <v>8971.0141816528958</v>
      </c>
      <c r="CS315" s="134">
        <v>9079.463326946985</v>
      </c>
      <c r="CT315" s="134">
        <v>9127.3827167280924</v>
      </c>
      <c r="CU315" s="134">
        <v>9235.8318620221835</v>
      </c>
      <c r="CV315" s="134">
        <v>9391.3597060485881</v>
      </c>
      <c r="CW315" s="134">
        <v>9608.2579966367684</v>
      </c>
      <c r="CX315" s="134">
        <v>9872.2349859572641</v>
      </c>
      <c r="CY315" s="134">
        <v>10160.592015692708</v>
      </c>
      <c r="CZ315" s="134">
        <v>10352.269574817143</v>
      </c>
      <c r="DA315" s="134">
        <v>10508.638109892341</v>
      </c>
      <c r="DB315" s="134">
        <v>10449.789736476945</v>
      </c>
      <c r="DC315" s="134">
        <v>10460.718720111236</v>
      </c>
      <c r="DD315" s="134">
        <v>10592.707214771481</v>
      </c>
      <c r="DE315" s="134">
        <v>10520.407784575422</v>
      </c>
      <c r="DF315" s="134">
        <v>10268.200469938007</v>
      </c>
      <c r="DG315" s="134">
        <v>10195.901039741948</v>
      </c>
      <c r="DH315" s="134">
        <v>10195.901039741948</v>
      </c>
      <c r="DI315" s="134">
        <v>10063.912545081695</v>
      </c>
      <c r="DJ315" s="134">
        <v>10015.993155300592</v>
      </c>
      <c r="DK315" s="134">
        <v>10015.993155300592</v>
      </c>
      <c r="DL315" s="134">
        <v>10208.511405473819</v>
      </c>
      <c r="DM315" s="134">
        <v>10172.361690375788</v>
      </c>
      <c r="DN315" s="134">
        <v>10075.682219764776</v>
      </c>
      <c r="DO315" s="134">
        <v>10161.432706741498</v>
      </c>
      <c r="DP315" s="134">
        <v>10256.430795254926</v>
      </c>
      <c r="DQ315" s="134">
        <v>10796.995139627788</v>
      </c>
      <c r="DR315" s="134">
        <v>11156.810908510501</v>
      </c>
      <c r="DS315" s="134">
        <v>11181.190948925454</v>
      </c>
      <c r="DT315" s="134">
        <v>11240.880013389637</v>
      </c>
      <c r="DU315" s="134">
        <v>11253.490379121515</v>
      </c>
      <c r="DV315" s="134">
        <v>11373.709199098683</v>
      </c>
      <c r="DW315" s="134">
        <v>11397.248548464837</v>
      </c>
      <c r="DX315" s="134">
        <v>11229.11033870656</v>
      </c>
      <c r="DY315" s="134">
        <v>11145.041233827422</v>
      </c>
      <c r="DZ315" s="134">
        <v>11084.511478314442</v>
      </c>
      <c r="EA315" s="134">
        <v>10953.363674702987</v>
      </c>
      <c r="EB315" s="134">
        <v>10772.615099212839</v>
      </c>
    </row>
    <row r="316" spans="1:132" x14ac:dyDescent="0.35">
      <c r="A316" s="135" t="s">
        <v>143</v>
      </c>
      <c r="B316" s="136"/>
      <c r="C316" s="136">
        <v>23030.548381000666</v>
      </c>
      <c r="D316" s="136">
        <v>22742.945015412581</v>
      </c>
      <c r="E316" s="136">
        <v>22422.935636800492</v>
      </c>
      <c r="F316" s="136">
        <v>22366.225114008474</v>
      </c>
      <c r="G316" s="136">
        <v>21584.430049804247</v>
      </c>
      <c r="H316" s="136">
        <v>20802.634985600023</v>
      </c>
      <c r="I316" s="136">
        <v>20166.666980003836</v>
      </c>
      <c r="J316" s="136">
        <v>19559.054235803655</v>
      </c>
      <c r="K316" s="136">
        <v>18661.812750201399</v>
      </c>
      <c r="L316" s="136">
        <v>18200.027064609265</v>
      </c>
      <c r="M316" s="136">
        <v>18343.828747403306</v>
      </c>
      <c r="N316" s="136">
        <v>17679.505480411113</v>
      </c>
      <c r="O316" s="136">
        <v>17274.430317611001</v>
      </c>
      <c r="P316" s="136">
        <v>16723.528096202837</v>
      </c>
      <c r="Q316" s="136">
        <v>16028.824192000635</v>
      </c>
      <c r="R316" s="136">
        <v>15797.931349204569</v>
      </c>
      <c r="S316" s="136">
        <v>15654.12966641053</v>
      </c>
      <c r="T316" s="136">
        <v>15536.657869198498</v>
      </c>
      <c r="U316" s="136">
        <v>15305.765026402427</v>
      </c>
      <c r="V316" s="136">
        <v>14987.781023604335</v>
      </c>
      <c r="W316" s="136">
        <v>15161.96334360839</v>
      </c>
      <c r="X316" s="136">
        <v>15161.96334360839</v>
      </c>
      <c r="Y316" s="136">
        <v>14929.045124998322</v>
      </c>
      <c r="Z316" s="136">
        <v>15190.318605004397</v>
      </c>
      <c r="AA316" s="136">
        <v>15682.484927806541</v>
      </c>
      <c r="AB316" s="136">
        <v>15595.393767804513</v>
      </c>
      <c r="AC316" s="136">
        <v>15739.195450598556</v>
      </c>
      <c r="AD316" s="136">
        <v>16000.468930604631</v>
      </c>
      <c r="AE316" s="136">
        <v>16203.006512004689</v>
      </c>
      <c r="AF316" s="136">
        <v>16203.006512004689</v>
      </c>
      <c r="AG316" s="136">
        <v>16203.006512004689</v>
      </c>
      <c r="AH316" s="136">
        <v>16318.452933402725</v>
      </c>
      <c r="AI316" s="136">
        <v>16405.544093404747</v>
      </c>
      <c r="AJ316" s="136">
        <v>21425.296496660234</v>
      </c>
      <c r="AK316" s="136">
        <v>21764.129799108341</v>
      </c>
      <c r="AL316" s="136">
        <v>22326.225355107515</v>
      </c>
      <c r="AM316" s="136">
        <v>22814.77569817222</v>
      </c>
      <c r="AN316" s="136">
        <v>23300.699426489271</v>
      </c>
      <c r="AO316" s="136">
        <v>23752.477163086744</v>
      </c>
      <c r="AP316" s="136">
        <v>24088.683850787183</v>
      </c>
      <c r="AQ316" s="136">
        <v>24503.688980917414</v>
      </c>
      <c r="AR316" s="136">
        <v>25401.991224617042</v>
      </c>
      <c r="AS316" s="136">
        <v>25927.314174148978</v>
      </c>
      <c r="AT316" s="136">
        <v>26492.036344895809</v>
      </c>
      <c r="AU316" s="136">
        <v>27203.848941511595</v>
      </c>
      <c r="AV316" s="136">
        <v>28443.61110240698</v>
      </c>
      <c r="AW316" s="136">
        <v>29341.913346106598</v>
      </c>
      <c r="AX316" s="136">
        <v>31180.543669468392</v>
      </c>
      <c r="AY316" s="136">
        <v>33058.573214045085</v>
      </c>
      <c r="AZ316" s="136">
        <v>34033.04728542683</v>
      </c>
      <c r="BA316" s="136">
        <v>34408.653194342172</v>
      </c>
      <c r="BB316" s="136">
        <v>34671.314669108142</v>
      </c>
      <c r="BC316" s="136">
        <v>34295.7087601928</v>
      </c>
      <c r="BD316" s="136">
        <v>34033.04728542683</v>
      </c>
      <c r="BE316" s="136">
        <v>33883.330244810233</v>
      </c>
      <c r="BF316" s="136">
        <v>34332.481366660031</v>
      </c>
      <c r="BG316" s="136">
        <v>34521.597628491545</v>
      </c>
      <c r="BH316" s="136">
        <v>34222.163547258337</v>
      </c>
      <c r="BI316" s="136">
        <v>34671.314669108142</v>
      </c>
      <c r="BJ316" s="136">
        <v>34671.314669108142</v>
      </c>
      <c r="BK316" s="136">
        <v>34033.04728542683</v>
      </c>
      <c r="BL316" s="136">
        <v>33358.007295278287</v>
      </c>
      <c r="BM316" s="136">
        <v>32832.68434574634</v>
      </c>
      <c r="BN316" s="136">
        <v>32120.871749130562</v>
      </c>
      <c r="BO316" s="136">
        <v>31782.038446682465</v>
      </c>
      <c r="BP316" s="136">
        <v>31293.488103617765</v>
      </c>
      <c r="BQ316" s="136">
        <v>30355.786638703245</v>
      </c>
      <c r="BR316" s="136">
        <v>29980.180729787902</v>
      </c>
      <c r="BS316" s="136">
        <v>29454.857780255967</v>
      </c>
      <c r="BT316" s="136">
        <v>28743.045183640188</v>
      </c>
      <c r="BU316" s="136">
        <v>28254.494840575473</v>
      </c>
      <c r="BV316" s="136">
        <v>27955.060759342268</v>
      </c>
      <c r="BW316" s="136">
        <v>27842.116325192907</v>
      </c>
      <c r="BX316" s="136">
        <v>28028.60597227675</v>
      </c>
      <c r="BY316" s="136">
        <v>28630.100749490823</v>
      </c>
      <c r="BZ316" s="136">
        <v>29268.368133172131</v>
      </c>
      <c r="CA316" s="136">
        <v>29418.085173788731</v>
      </c>
      <c r="CB316" s="136">
        <v>29531.029607938097</v>
      </c>
      <c r="CC316" s="136">
        <v>30019.579951002808</v>
      </c>
      <c r="CD316" s="136">
        <v>30206.069598086637</v>
      </c>
      <c r="CE316" s="136">
        <v>30206.069598086637</v>
      </c>
      <c r="CF316" s="136">
        <v>30655.220719936453</v>
      </c>
      <c r="CG316" s="136">
        <v>30994.054022384556</v>
      </c>
      <c r="CH316" s="136">
        <v>31332.887324832656</v>
      </c>
      <c r="CI316" s="136">
        <v>31705.866619000328</v>
      </c>
      <c r="CJ316" s="136">
        <v>23593.258457492655</v>
      </c>
      <c r="CK316" s="136">
        <v>23924.337877798502</v>
      </c>
      <c r="CL316" s="136">
        <v>24061.004382692186</v>
      </c>
      <c r="CM316" s="136">
        <v>24253.492417753732</v>
      </c>
      <c r="CN316" s="136">
        <v>24280.440742662344</v>
      </c>
      <c r="CO316" s="136">
        <v>24445.980452815264</v>
      </c>
      <c r="CP316" s="136">
        <v>24611.520162968191</v>
      </c>
      <c r="CQ316" s="136">
        <v>24940.674702923417</v>
      </c>
      <c r="CR316" s="136">
        <v>25352.599097955106</v>
      </c>
      <c r="CS316" s="136">
        <v>25600.908663184495</v>
      </c>
      <c r="CT316" s="136">
        <v>25710.626843169564</v>
      </c>
      <c r="CU316" s="136">
        <v>25958.936408398953</v>
      </c>
      <c r="CV316" s="136">
        <v>26315.039273262795</v>
      </c>
      <c r="CW316" s="136">
        <v>26811.658403721573</v>
      </c>
      <c r="CX316" s="136">
        <v>27416.0708338148</v>
      </c>
      <c r="CY316" s="136">
        <v>28076.30479407587</v>
      </c>
      <c r="CZ316" s="136">
        <v>28515.17751401617</v>
      </c>
      <c r="DA316" s="136">
        <v>28873.205259230632</v>
      </c>
      <c r="DB316" s="136">
        <v>28738.463634687556</v>
      </c>
      <c r="DC316" s="136">
        <v>28763.487079245555</v>
      </c>
      <c r="DD316" s="136">
        <v>29065.69329429217</v>
      </c>
      <c r="DE316" s="136">
        <v>28900.153584139236</v>
      </c>
      <c r="DF316" s="136">
        <v>28322.689478954631</v>
      </c>
      <c r="DG316" s="136">
        <v>28157.149768801719</v>
      </c>
      <c r="DH316" s="136">
        <v>28157.149768801719</v>
      </c>
      <c r="DI316" s="136">
        <v>27854.943553755096</v>
      </c>
      <c r="DJ316" s="136">
        <v>27745.225373770016</v>
      </c>
      <c r="DK316" s="136">
        <v>27745.225373770016</v>
      </c>
      <c r="DL316" s="136">
        <v>28186.022974060943</v>
      </c>
      <c r="DM316" s="136">
        <v>28103.253118984481</v>
      </c>
      <c r="DN316" s="136">
        <v>27881.891878663711</v>
      </c>
      <c r="DO316" s="136">
        <v>28078.229674426486</v>
      </c>
      <c r="DP316" s="136">
        <v>28295.74115404602</v>
      </c>
      <c r="DQ316" s="136">
        <v>29533.439219491702</v>
      </c>
      <c r="DR316" s="136">
        <v>30357.288009555079</v>
      </c>
      <c r="DS316" s="136">
        <v>30413.109539722933</v>
      </c>
      <c r="DT316" s="136">
        <v>30549.776044616621</v>
      </c>
      <c r="DU316" s="136">
        <v>30578.64924987586</v>
      </c>
      <c r="DV316" s="136">
        <v>30853.907140013853</v>
      </c>
      <c r="DW316" s="136">
        <v>30907.803789831083</v>
      </c>
      <c r="DX316" s="136">
        <v>30522.82771970801</v>
      </c>
      <c r="DY316" s="136">
        <v>30330.339684646468</v>
      </c>
      <c r="DZ316" s="136">
        <v>30191.74829940217</v>
      </c>
      <c r="EA316" s="136">
        <v>29891.466964706164</v>
      </c>
      <c r="EB316" s="136">
        <v>29477.617689323855</v>
      </c>
    </row>
    <row r="317" spans="1:132" x14ac:dyDescent="0.35">
      <c r="A317" s="135" t="s">
        <v>144</v>
      </c>
      <c r="B317" s="136"/>
      <c r="C317" s="136">
        <v>18107.582591340786</v>
      </c>
      <c r="D317" s="136">
        <v>17881.456768812386</v>
      </c>
      <c r="E317" s="136">
        <v>17629.8519803653</v>
      </c>
      <c r="F317" s="136">
        <v>17585.26379000759</v>
      </c>
      <c r="G317" s="136">
        <v>16970.583737219127</v>
      </c>
      <c r="H317" s="136">
        <v>16355.903684430672</v>
      </c>
      <c r="I317" s="136">
        <v>15855.878978276334</v>
      </c>
      <c r="J317" s="136">
        <v>15378.148367300844</v>
      </c>
      <c r="K317" s="136">
        <v>14672.699498427048</v>
      </c>
      <c r="L317" s="136">
        <v>14309.624234085677</v>
      </c>
      <c r="M317" s="136">
        <v>14422.687145349877</v>
      </c>
      <c r="N317" s="136">
        <v>13900.368344016679</v>
      </c>
      <c r="O317" s="136">
        <v>13581.88127003302</v>
      </c>
      <c r="P317" s="136">
        <v>13148.738849415247</v>
      </c>
      <c r="Q317" s="136">
        <v>12602.533517533282</v>
      </c>
      <c r="R317" s="136">
        <v>12420.995885362596</v>
      </c>
      <c r="S317" s="136">
        <v>12307.932974098399</v>
      </c>
      <c r="T317" s="136">
        <v>12215.571722643139</v>
      </c>
      <c r="U317" s="136">
        <v>12034.034090472454</v>
      </c>
      <c r="V317" s="136">
        <v>11784.021737395284</v>
      </c>
      <c r="W317" s="136">
        <v>11920.971179208256</v>
      </c>
      <c r="X317" s="136">
        <v>11920.971179208256</v>
      </c>
      <c r="Y317" s="136">
        <v>11737.841111667654</v>
      </c>
      <c r="Z317" s="136">
        <v>11943.265274387113</v>
      </c>
      <c r="AA317" s="136">
        <v>12330.227069277254</v>
      </c>
      <c r="AB317" s="136">
        <v>12261.75234837077</v>
      </c>
      <c r="AC317" s="136">
        <v>12374.81525963497</v>
      </c>
      <c r="AD317" s="136">
        <v>12580.239422354423</v>
      </c>
      <c r="AE317" s="136">
        <v>12739.482959346253</v>
      </c>
      <c r="AF317" s="136">
        <v>12739.482959346253</v>
      </c>
      <c r="AG317" s="136">
        <v>12739.482959346253</v>
      </c>
      <c r="AH317" s="136">
        <v>12830.251775431598</v>
      </c>
      <c r="AI317" s="136">
        <v>12898.726496338082</v>
      </c>
      <c r="AJ317" s="136">
        <v>16845.466266764717</v>
      </c>
      <c r="AK317" s="136">
        <v>17111.871213241695</v>
      </c>
      <c r="AL317" s="136">
        <v>17553.814302746119</v>
      </c>
      <c r="AM317" s="136">
        <v>17937.933062782686</v>
      </c>
      <c r="AN317" s="136">
        <v>18319.986668195397</v>
      </c>
      <c r="AO317" s="136">
        <v>18675.193263498026</v>
      </c>
      <c r="AP317" s="136">
        <v>18939.533055351141</v>
      </c>
      <c r="AQ317" s="136">
        <v>19265.827485919835</v>
      </c>
      <c r="AR317" s="136">
        <v>19972.110367277386</v>
      </c>
      <c r="AS317" s="136">
        <v>20385.141292047883</v>
      </c>
      <c r="AT317" s="136">
        <v>20829.149536176163</v>
      </c>
      <c r="AU317" s="136">
        <v>21388.806439240187</v>
      </c>
      <c r="AV317" s="136">
        <v>22363.559421698559</v>
      </c>
      <c r="AW317" s="136">
        <v>23069.84230305611</v>
      </c>
      <c r="AX317" s="136">
        <v>24515.450539752848</v>
      </c>
      <c r="AY317" s="136">
        <v>25992.036095807376</v>
      </c>
      <c r="AZ317" s="136">
        <v>26758.208461256647</v>
      </c>
      <c r="BA317" s="136">
        <v>27053.525572467559</v>
      </c>
      <c r="BB317" s="136">
        <v>27260.041034852806</v>
      </c>
      <c r="BC317" s="136">
        <v>26964.723923641894</v>
      </c>
      <c r="BD317" s="136">
        <v>26758.208461256647</v>
      </c>
      <c r="BE317" s="136">
        <v>26640.494647697058</v>
      </c>
      <c r="BF317" s="136">
        <v>26993.636088375824</v>
      </c>
      <c r="BG317" s="136">
        <v>27142.327221293213</v>
      </c>
      <c r="BH317" s="136">
        <v>26906.899594174032</v>
      </c>
      <c r="BI317" s="136">
        <v>27260.041034852806</v>
      </c>
      <c r="BJ317" s="136">
        <v>27260.041034852806</v>
      </c>
      <c r="BK317" s="136">
        <v>26758.208461256647</v>
      </c>
      <c r="BL317" s="136">
        <v>26227.463722926557</v>
      </c>
      <c r="BM317" s="136">
        <v>25814.432798156064</v>
      </c>
      <c r="BN317" s="136">
        <v>25254.775895092036</v>
      </c>
      <c r="BO317" s="136">
        <v>24988.370948615069</v>
      </c>
      <c r="BP317" s="136">
        <v>24604.25218857851</v>
      </c>
      <c r="BQ317" s="136">
        <v>23866.991987863166</v>
      </c>
      <c r="BR317" s="136">
        <v>23571.674876652261</v>
      </c>
      <c r="BS317" s="136">
        <v>23158.643951881768</v>
      </c>
      <c r="BT317" s="136">
        <v>22598.987048817744</v>
      </c>
      <c r="BU317" s="136">
        <v>22214.868288781181</v>
      </c>
      <c r="BV317" s="136">
        <v>21979.440661661996</v>
      </c>
      <c r="BW317" s="136">
        <v>21890.639012836342</v>
      </c>
      <c r="BX317" s="136">
        <v>22037.264991129872</v>
      </c>
      <c r="BY317" s="136">
        <v>22510.18539999209</v>
      </c>
      <c r="BZ317" s="136">
        <v>23012.017973588248</v>
      </c>
      <c r="CA317" s="136">
        <v>23129.731787147834</v>
      </c>
      <c r="CB317" s="136">
        <v>23218.533435973492</v>
      </c>
      <c r="CC317" s="136">
        <v>23602.652196010054</v>
      </c>
      <c r="CD317" s="136">
        <v>23749.278174303578</v>
      </c>
      <c r="CE317" s="136">
        <v>23749.278174303578</v>
      </c>
      <c r="CF317" s="136">
        <v>24102.419614982355</v>
      </c>
      <c r="CG317" s="136">
        <v>24368.824561459325</v>
      </c>
      <c r="CH317" s="136">
        <v>24635.229507936292</v>
      </c>
      <c r="CI317" s="136">
        <v>24928.481464523342</v>
      </c>
      <c r="CJ317" s="136">
        <v>18550.008842617728</v>
      </c>
      <c r="CK317" s="136">
        <v>18810.317361907135</v>
      </c>
      <c r="CL317" s="136">
        <v>18917.770297195199</v>
      </c>
      <c r="CM317" s="136">
        <v>19069.11245957276</v>
      </c>
      <c r="CN317" s="136">
        <v>19090.300362305617</v>
      </c>
      <c r="CO317" s="136">
        <v>19220.454621950321</v>
      </c>
      <c r="CP317" s="136">
        <v>19350.608881595024</v>
      </c>
      <c r="CQ317" s="136">
        <v>19609.403979260656</v>
      </c>
      <c r="CR317" s="136">
        <v>19933.276206748636</v>
      </c>
      <c r="CS317" s="136">
        <v>20128.507596215699</v>
      </c>
      <c r="CT317" s="136">
        <v>20214.772628770901</v>
      </c>
      <c r="CU317" s="136">
        <v>20410.004018237963</v>
      </c>
      <c r="CV317" s="136">
        <v>20689.987018636446</v>
      </c>
      <c r="CW317" s="136">
        <v>21080.44979757056</v>
      </c>
      <c r="CX317" s="136">
        <v>21555.664187436105</v>
      </c>
      <c r="CY317" s="136">
        <v>22074.767804391136</v>
      </c>
      <c r="CZ317" s="136">
        <v>22419.827934611971</v>
      </c>
      <c r="DA317" s="136">
        <v>22701.324356634243</v>
      </c>
      <c r="DB317" s="136">
        <v>22595.384842969954</v>
      </c>
      <c r="DC317" s="136">
        <v>22615.059324079029</v>
      </c>
      <c r="DD317" s="136">
        <v>22852.666519011804</v>
      </c>
      <c r="DE317" s="136">
        <v>22722.512259367093</v>
      </c>
      <c r="DF317" s="136">
        <v>22268.485772234413</v>
      </c>
      <c r="DG317" s="136">
        <v>22138.331512589713</v>
      </c>
      <c r="DH317" s="136">
        <v>22138.331512589713</v>
      </c>
      <c r="DI317" s="136">
        <v>21900.724317656939</v>
      </c>
      <c r="DJ317" s="136">
        <v>21814.459285101722</v>
      </c>
      <c r="DK317" s="136">
        <v>21814.459285101722</v>
      </c>
      <c r="DL317" s="136">
        <v>22161.032836946346</v>
      </c>
      <c r="DM317" s="136">
        <v>22095.955707123994</v>
      </c>
      <c r="DN317" s="136">
        <v>21921.9122203898</v>
      </c>
      <c r="DO317" s="136">
        <v>22076.281226014915</v>
      </c>
      <c r="DP317" s="136">
        <v>22247.297869501552</v>
      </c>
      <c r="DQ317" s="136">
        <v>23220.427973589274</v>
      </c>
      <c r="DR317" s="136">
        <v>23868.172428565234</v>
      </c>
      <c r="DS317" s="136">
        <v>23912.061655654732</v>
      </c>
      <c r="DT317" s="136">
        <v>24019.514590942796</v>
      </c>
      <c r="DU317" s="136">
        <v>24042.215915299443</v>
      </c>
      <c r="DV317" s="136">
        <v>24258.635207499352</v>
      </c>
      <c r="DW317" s="136">
        <v>24301.011012965064</v>
      </c>
      <c r="DX317" s="136">
        <v>23998.326688209941</v>
      </c>
      <c r="DY317" s="136">
        <v>23846.984525832377</v>
      </c>
      <c r="DZ317" s="136">
        <v>23738.018168920538</v>
      </c>
      <c r="EA317" s="136">
        <v>23501.924395611539</v>
      </c>
      <c r="EB317" s="136">
        <v>23176.53874649978</v>
      </c>
    </row>
    <row r="318" spans="1:132" x14ac:dyDescent="0.35">
      <c r="A318" s="135" t="s">
        <v>145</v>
      </c>
      <c r="B318" s="136"/>
      <c r="C318" s="136">
        <v>36140.735894284968</v>
      </c>
      <c r="D318" s="136">
        <v>35689.413715321949</v>
      </c>
      <c r="E318" s="136">
        <v>35187.238333095505</v>
      </c>
      <c r="F318" s="136">
        <v>35098.24522738449</v>
      </c>
      <c r="G318" s="136">
        <v>33871.411698654025</v>
      </c>
      <c r="H318" s="136">
        <v>32644.578169923589</v>
      </c>
      <c r="I318" s="136">
        <v>31646.5840558786</v>
      </c>
      <c r="J318" s="136">
        <v>30693.086494689116</v>
      </c>
      <c r="K318" s="136">
        <v>29285.088429332667</v>
      </c>
      <c r="L318" s="136">
        <v>28560.430282828664</v>
      </c>
      <c r="M318" s="136">
        <v>28786.091372310177</v>
      </c>
      <c r="N318" s="136">
        <v>27743.600705409681</v>
      </c>
      <c r="O318" s="136">
        <v>27107.9356646167</v>
      </c>
      <c r="P318" s="136">
        <v>26243.431209138245</v>
      </c>
      <c r="Q318" s="136">
        <v>25153.265664178289</v>
      </c>
      <c r="R318" s="136">
        <v>24790.936590926289</v>
      </c>
      <c r="S318" s="136">
        <v>24565.275501444783</v>
      </c>
      <c r="T318" s="136">
        <v>24380.932639614817</v>
      </c>
      <c r="U318" s="136">
        <v>24018.603566362814</v>
      </c>
      <c r="V318" s="136">
        <v>23519.606509340323</v>
      </c>
      <c r="W318" s="136">
        <v>23792.942476881308</v>
      </c>
      <c r="X318" s="136">
        <v>23792.942476881308</v>
      </c>
      <c r="Y318" s="136">
        <v>23427.435078425344</v>
      </c>
      <c r="Z318" s="136">
        <v>23837.439029736815</v>
      </c>
      <c r="AA318" s="136">
        <v>24609.772054300291</v>
      </c>
      <c r="AB318" s="136">
        <v>24473.104070529796</v>
      </c>
      <c r="AC318" s="136">
        <v>24698.765160011309</v>
      </c>
      <c r="AD318" s="136">
        <v>25108.769111322785</v>
      </c>
      <c r="AE318" s="136">
        <v>25426.601631719273</v>
      </c>
      <c r="AF318" s="136">
        <v>25426.601631719273</v>
      </c>
      <c r="AG318" s="136">
        <v>25426.601631719273</v>
      </c>
      <c r="AH318" s="136">
        <v>25607.766168345275</v>
      </c>
      <c r="AI318" s="136">
        <v>25744.434152115766</v>
      </c>
      <c r="AJ318" s="136">
        <v>33621.691039772915</v>
      </c>
      <c r="AK318" s="136">
        <v>34153.405903586907</v>
      </c>
      <c r="AL318" s="136">
        <v>35035.475522627174</v>
      </c>
      <c r="AM318" s="136">
        <v>35802.134163475253</v>
      </c>
      <c r="AN318" s="136">
        <v>36564.670983673612</v>
      </c>
      <c r="AO318" s="136">
        <v>37273.624135425605</v>
      </c>
      <c r="AP318" s="136">
        <v>37801.217178589861</v>
      </c>
      <c r="AQ318" s="136">
        <v>38452.464841245754</v>
      </c>
      <c r="AR318" s="136">
        <v>39862.127503450291</v>
      </c>
      <c r="AS318" s="136">
        <v>40686.491633394457</v>
      </c>
      <c r="AT318" s="136">
        <v>41572.68307308443</v>
      </c>
      <c r="AU318" s="136">
        <v>42689.696469158771</v>
      </c>
      <c r="AV318" s="136">
        <v>44635.195815827006</v>
      </c>
      <c r="AW318" s="136">
        <v>46044.858478031543</v>
      </c>
      <c r="AX318" s="136">
        <v>48930.132932836139</v>
      </c>
      <c r="AY318" s="136">
        <v>51877.23469738655</v>
      </c>
      <c r="AZ318" s="136">
        <v>53406.430158432973</v>
      </c>
      <c r="BA318" s="136">
        <v>53995.850511343051</v>
      </c>
      <c r="BB318" s="136">
        <v>54408.032576315127</v>
      </c>
      <c r="BC318" s="136">
        <v>53818.612223405049</v>
      </c>
      <c r="BD318" s="136">
        <v>53406.430158432973</v>
      </c>
      <c r="BE318" s="136">
        <v>53171.486381398885</v>
      </c>
      <c r="BF318" s="136">
        <v>53876.317712501128</v>
      </c>
      <c r="BG318" s="136">
        <v>54173.088799281053</v>
      </c>
      <c r="BH318" s="136">
        <v>53703.201245212869</v>
      </c>
      <c r="BI318" s="136">
        <v>54408.032576315127</v>
      </c>
      <c r="BJ318" s="136">
        <v>54408.032576315127</v>
      </c>
      <c r="BK318" s="136">
        <v>53406.430158432973</v>
      </c>
      <c r="BL318" s="136">
        <v>52347.122251454712</v>
      </c>
      <c r="BM318" s="136">
        <v>51522.758121510546</v>
      </c>
      <c r="BN318" s="136">
        <v>50405.744725436198</v>
      </c>
      <c r="BO318" s="136">
        <v>49874.029861622199</v>
      </c>
      <c r="BP318" s="136">
        <v>49107.371220774134</v>
      </c>
      <c r="BQ318" s="136">
        <v>47635.881248823789</v>
      </c>
      <c r="BR318" s="136">
        <v>47046.460895913704</v>
      </c>
      <c r="BS318" s="136">
        <v>46222.096765969531</v>
      </c>
      <c r="BT318" s="136">
        <v>45105.083369895197</v>
      </c>
      <c r="BU318" s="136">
        <v>44338.42472904711</v>
      </c>
      <c r="BV318" s="136">
        <v>43868.537174978934</v>
      </c>
      <c r="BW318" s="136">
        <v>43691.298887040946</v>
      </c>
      <c r="BX318" s="136">
        <v>43983.948153171135</v>
      </c>
      <c r="BY318" s="136">
        <v>44927.845081957195</v>
      </c>
      <c r="BZ318" s="136">
        <v>45929.447499839378</v>
      </c>
      <c r="CA318" s="136">
        <v>46164.391276873452</v>
      </c>
      <c r="CB318" s="136">
        <v>46341.629564811439</v>
      </c>
      <c r="CC318" s="136">
        <v>47108.288205659526</v>
      </c>
      <c r="CD318" s="136">
        <v>47400.937471789694</v>
      </c>
      <c r="CE318" s="136">
        <v>47400.937471789694</v>
      </c>
      <c r="CF318" s="136">
        <v>48105.768802891973</v>
      </c>
      <c r="CG318" s="136">
        <v>48637.48366670595</v>
      </c>
      <c r="CH318" s="136">
        <v>49169.198530519949</v>
      </c>
      <c r="CI318" s="136">
        <v>49754.49706278029</v>
      </c>
      <c r="CJ318" s="136">
        <v>37023.769850885292</v>
      </c>
      <c r="CK318" s="136">
        <v>37543.316919038371</v>
      </c>
      <c r="CL318" s="136">
        <v>37757.781115775972</v>
      </c>
      <c r="CM318" s="136">
        <v>38059.843364702181</v>
      </c>
      <c r="CN318" s="136">
        <v>38102.132079551848</v>
      </c>
      <c r="CO318" s="136">
        <v>38361.905613628391</v>
      </c>
      <c r="CP318" s="136">
        <v>38621.679147704926</v>
      </c>
      <c r="CQ318" s="136">
        <v>39138.205593368744</v>
      </c>
      <c r="CR318" s="136">
        <v>39784.618806070823</v>
      </c>
      <c r="CS318" s="136">
        <v>40174.279107185648</v>
      </c>
      <c r="CT318" s="136">
        <v>40346.454589073568</v>
      </c>
      <c r="CU318" s="136">
        <v>40736.114890188386</v>
      </c>
      <c r="CV318" s="136">
        <v>41294.930050701856</v>
      </c>
      <c r="CW318" s="136">
        <v>42074.2506529315</v>
      </c>
      <c r="CX318" s="136">
        <v>43022.72611455978</v>
      </c>
      <c r="CY318" s="136">
        <v>44058.799628376677</v>
      </c>
      <c r="CZ318" s="136">
        <v>44747.501555928422</v>
      </c>
      <c r="DA318" s="136">
        <v>45309.337338931175</v>
      </c>
      <c r="DB318" s="136">
        <v>45097.893764682834</v>
      </c>
      <c r="DC318" s="136">
        <v>45137.161857043226</v>
      </c>
      <c r="DD318" s="136">
        <v>45611.399587857377</v>
      </c>
      <c r="DE318" s="136">
        <v>45351.626053780834</v>
      </c>
      <c r="DF318" s="136">
        <v>44445.439307002212</v>
      </c>
      <c r="DG318" s="136">
        <v>44185.665772925684</v>
      </c>
      <c r="DH318" s="136">
        <v>44185.665772925684</v>
      </c>
      <c r="DI318" s="136">
        <v>43711.428042111525</v>
      </c>
      <c r="DJ318" s="136">
        <v>43539.252560223591</v>
      </c>
      <c r="DK318" s="136">
        <v>43539.252560223591</v>
      </c>
      <c r="DL318" s="136">
        <v>44230.975110264604</v>
      </c>
      <c r="DM318" s="136">
        <v>44101.088343226344</v>
      </c>
      <c r="DN318" s="136">
        <v>43753.716756961199</v>
      </c>
      <c r="DO318" s="136">
        <v>44061.820250865938</v>
      </c>
      <c r="DP318" s="136">
        <v>44403.150592152546</v>
      </c>
      <c r="DQ318" s="136">
        <v>46345.410852748057</v>
      </c>
      <c r="DR318" s="136">
        <v>47638.237278152221</v>
      </c>
      <c r="DS318" s="136">
        <v>47725.835330340837</v>
      </c>
      <c r="DT318" s="136">
        <v>47940.29952707843</v>
      </c>
      <c r="DU318" s="136">
        <v>47985.60886441738</v>
      </c>
      <c r="DV318" s="136">
        <v>48417.55788038185</v>
      </c>
      <c r="DW318" s="136">
        <v>48502.135310081183</v>
      </c>
      <c r="DX318" s="136">
        <v>47898.010812228764</v>
      </c>
      <c r="DY318" s="136">
        <v>47595.948563302562</v>
      </c>
      <c r="DZ318" s="136">
        <v>47378.463744075692</v>
      </c>
      <c r="EA318" s="136">
        <v>46907.246635750809</v>
      </c>
      <c r="EB318" s="136">
        <v>46257.812800559463</v>
      </c>
    </row>
    <row r="319" spans="1:132" x14ac:dyDescent="0.35">
      <c r="A319" s="135" t="s">
        <v>146</v>
      </c>
      <c r="B319" s="136"/>
      <c r="C319" s="136">
        <v>0</v>
      </c>
      <c r="D319" s="136">
        <v>0</v>
      </c>
      <c r="E319" s="136">
        <v>0</v>
      </c>
      <c r="F319" s="136">
        <v>0</v>
      </c>
      <c r="G319" s="136">
        <v>0</v>
      </c>
      <c r="H319" s="136">
        <v>0</v>
      </c>
      <c r="I319" s="136">
        <v>0</v>
      </c>
      <c r="J319" s="136">
        <v>0</v>
      </c>
      <c r="K319" s="136">
        <v>0</v>
      </c>
      <c r="L319" s="136">
        <v>0</v>
      </c>
      <c r="M319" s="136">
        <v>0</v>
      </c>
      <c r="N319" s="136">
        <v>0</v>
      </c>
      <c r="O319" s="136">
        <v>0</v>
      </c>
      <c r="P319" s="136">
        <v>0</v>
      </c>
      <c r="Q319" s="136">
        <v>0</v>
      </c>
      <c r="R319" s="136">
        <v>0</v>
      </c>
      <c r="S319" s="136">
        <v>0</v>
      </c>
      <c r="T319" s="136">
        <v>0</v>
      </c>
      <c r="U319" s="136">
        <v>0</v>
      </c>
      <c r="V319" s="136">
        <v>0</v>
      </c>
      <c r="W319" s="136">
        <v>0</v>
      </c>
      <c r="X319" s="136">
        <v>0</v>
      </c>
      <c r="Y319" s="136">
        <v>0</v>
      </c>
      <c r="Z319" s="136">
        <v>0</v>
      </c>
      <c r="AA319" s="136">
        <v>0</v>
      </c>
      <c r="AB319" s="136">
        <v>0</v>
      </c>
      <c r="AC319" s="136">
        <v>0</v>
      </c>
      <c r="AD319" s="136">
        <v>0</v>
      </c>
      <c r="AE319" s="136">
        <v>0</v>
      </c>
      <c r="AF319" s="136">
        <v>0</v>
      </c>
      <c r="AG319" s="136">
        <v>0</v>
      </c>
      <c r="AH319" s="136">
        <v>0</v>
      </c>
      <c r="AI319" s="136">
        <v>0</v>
      </c>
      <c r="AJ319" s="136">
        <v>0</v>
      </c>
      <c r="AK319" s="136">
        <v>0</v>
      </c>
      <c r="AL319" s="136">
        <v>0</v>
      </c>
      <c r="AM319" s="136">
        <v>0</v>
      </c>
      <c r="AN319" s="136">
        <v>0</v>
      </c>
      <c r="AO319" s="136">
        <v>0</v>
      </c>
      <c r="AP319" s="136">
        <v>0</v>
      </c>
      <c r="AQ319" s="136">
        <v>0</v>
      </c>
      <c r="AR319" s="136">
        <v>0</v>
      </c>
      <c r="AS319" s="136">
        <v>0</v>
      </c>
      <c r="AT319" s="136">
        <v>0</v>
      </c>
      <c r="AU319" s="136">
        <v>0</v>
      </c>
      <c r="AV319" s="136">
        <v>0</v>
      </c>
      <c r="AW319" s="136">
        <v>0</v>
      </c>
      <c r="AX319" s="136">
        <v>0</v>
      </c>
      <c r="AY319" s="136">
        <v>0</v>
      </c>
      <c r="AZ319" s="136">
        <v>0</v>
      </c>
      <c r="BA319" s="136">
        <v>0</v>
      </c>
      <c r="BB319" s="136">
        <v>0</v>
      </c>
      <c r="BC319" s="136">
        <v>0</v>
      </c>
      <c r="BD319" s="136">
        <v>0</v>
      </c>
      <c r="BE319" s="136">
        <v>0</v>
      </c>
      <c r="BF319" s="136">
        <v>0</v>
      </c>
      <c r="BG319" s="136">
        <v>0</v>
      </c>
      <c r="BH319" s="136">
        <v>0</v>
      </c>
      <c r="BI319" s="136">
        <v>0</v>
      </c>
      <c r="BJ319" s="136">
        <v>0</v>
      </c>
      <c r="BK319" s="136">
        <v>0</v>
      </c>
      <c r="BL319" s="136">
        <v>0</v>
      </c>
      <c r="BM319" s="136">
        <v>0</v>
      </c>
      <c r="BN319" s="136">
        <v>0</v>
      </c>
      <c r="BO319" s="136">
        <v>0</v>
      </c>
      <c r="BP319" s="136">
        <v>0</v>
      </c>
      <c r="BQ319" s="136">
        <v>0</v>
      </c>
      <c r="BR319" s="136">
        <v>0</v>
      </c>
      <c r="BS319" s="136">
        <v>0</v>
      </c>
      <c r="BT319" s="136">
        <v>0</v>
      </c>
      <c r="BU319" s="136">
        <v>0</v>
      </c>
      <c r="BV319" s="136">
        <v>0</v>
      </c>
      <c r="BW319" s="136">
        <v>0</v>
      </c>
      <c r="BX319" s="136">
        <v>0</v>
      </c>
      <c r="BY319" s="136">
        <v>0</v>
      </c>
      <c r="BZ319" s="136">
        <v>0</v>
      </c>
      <c r="CA319" s="136">
        <v>0</v>
      </c>
      <c r="CB319" s="136">
        <v>0</v>
      </c>
      <c r="CC319" s="136">
        <v>0</v>
      </c>
      <c r="CD319" s="136">
        <v>0</v>
      </c>
      <c r="CE319" s="136">
        <v>0</v>
      </c>
      <c r="CF319" s="136">
        <v>0</v>
      </c>
      <c r="CG319" s="136">
        <v>0</v>
      </c>
      <c r="CH319" s="136">
        <v>0</v>
      </c>
      <c r="CI319" s="136">
        <v>0</v>
      </c>
      <c r="CJ319" s="136">
        <v>0</v>
      </c>
      <c r="CK319" s="136">
        <v>0</v>
      </c>
      <c r="CL319" s="136">
        <v>0</v>
      </c>
      <c r="CM319" s="136">
        <v>0</v>
      </c>
      <c r="CN319" s="136">
        <v>0</v>
      </c>
      <c r="CO319" s="136">
        <v>0</v>
      </c>
      <c r="CP319" s="136">
        <v>0</v>
      </c>
      <c r="CQ319" s="136">
        <v>0</v>
      </c>
      <c r="CR319" s="136">
        <v>0</v>
      </c>
      <c r="CS319" s="136">
        <v>0</v>
      </c>
      <c r="CT319" s="136">
        <v>0</v>
      </c>
      <c r="CU319" s="136">
        <v>0</v>
      </c>
      <c r="CV319" s="136">
        <v>0</v>
      </c>
      <c r="CW319" s="136">
        <v>0</v>
      </c>
      <c r="CX319" s="136">
        <v>0</v>
      </c>
      <c r="CY319" s="136">
        <v>0</v>
      </c>
      <c r="CZ319" s="136">
        <v>0</v>
      </c>
      <c r="DA319" s="136">
        <v>0</v>
      </c>
      <c r="DB319" s="136">
        <v>0</v>
      </c>
      <c r="DC319" s="136">
        <v>0</v>
      </c>
      <c r="DD319" s="136">
        <v>0</v>
      </c>
      <c r="DE319" s="136">
        <v>0</v>
      </c>
      <c r="DF319" s="136">
        <v>0</v>
      </c>
      <c r="DG319" s="136">
        <v>0</v>
      </c>
      <c r="DH319" s="136">
        <v>0</v>
      </c>
      <c r="DI319" s="136">
        <v>0</v>
      </c>
      <c r="DJ319" s="136">
        <v>0</v>
      </c>
      <c r="DK319" s="136">
        <v>0</v>
      </c>
      <c r="DL319" s="136">
        <v>0</v>
      </c>
      <c r="DM319" s="136">
        <v>0</v>
      </c>
      <c r="DN319" s="136">
        <v>0</v>
      </c>
      <c r="DO319" s="136">
        <v>0</v>
      </c>
      <c r="DP319" s="136">
        <v>0</v>
      </c>
      <c r="DQ319" s="136">
        <v>0</v>
      </c>
      <c r="DR319" s="136">
        <v>0</v>
      </c>
      <c r="DS319" s="136">
        <v>0</v>
      </c>
      <c r="DT319" s="136">
        <v>0</v>
      </c>
      <c r="DU319" s="136">
        <v>0</v>
      </c>
      <c r="DV319" s="136">
        <v>0</v>
      </c>
      <c r="DW319" s="136">
        <v>0</v>
      </c>
      <c r="DX319" s="136">
        <v>0</v>
      </c>
      <c r="DY319" s="136">
        <v>0</v>
      </c>
      <c r="DZ319" s="136">
        <v>0</v>
      </c>
      <c r="EA319" s="136">
        <v>0</v>
      </c>
      <c r="EB319" s="136">
        <v>0</v>
      </c>
    </row>
    <row r="320" spans="1:132" x14ac:dyDescent="0.35">
      <c r="A320" s="135" t="s">
        <v>147</v>
      </c>
      <c r="B320" s="136"/>
      <c r="C320" s="136">
        <v>4965.4968116007904</v>
      </c>
      <c r="D320" s="136">
        <v>4903.4881450589446</v>
      </c>
      <c r="E320" s="136">
        <v>4834.4925865123869</v>
      </c>
      <c r="F320" s="136">
        <v>4822.2655255041354</v>
      </c>
      <c r="G320" s="136">
        <v>4653.7067558903882</v>
      </c>
      <c r="H320" s="136">
        <v>4485.1479862766446</v>
      </c>
      <c r="I320" s="136">
        <v>4348.0302306841149</v>
      </c>
      <c r="J320" s="136">
        <v>4217.0260055957096</v>
      </c>
      <c r="K320" s="136">
        <v>4023.576433215168</v>
      </c>
      <c r="L320" s="136">
        <v>3924.0132221479817</v>
      </c>
      <c r="M320" s="136">
        <v>3955.0175554189032</v>
      </c>
      <c r="N320" s="136">
        <v>3811.7862693222482</v>
      </c>
      <c r="O320" s="136">
        <v>3724.4501192633124</v>
      </c>
      <c r="P320" s="136">
        <v>3605.6729551831595</v>
      </c>
      <c r="Q320" s="136">
        <v>3455.891457832086</v>
      </c>
      <c r="R320" s="136">
        <v>3406.1098522984935</v>
      </c>
      <c r="S320" s="136">
        <v>3375.1055190275706</v>
      </c>
      <c r="T320" s="136">
        <v>3349.7780355104792</v>
      </c>
      <c r="U320" s="136">
        <v>3299.9964299768858</v>
      </c>
      <c r="V320" s="136">
        <v>3231.437552180621</v>
      </c>
      <c r="W320" s="136">
        <v>3268.9920967059634</v>
      </c>
      <c r="X320" s="136">
        <v>3268.9920967059634</v>
      </c>
      <c r="Y320" s="136">
        <v>3218.7738104220757</v>
      </c>
      <c r="Z320" s="136">
        <v>3275.1056272100891</v>
      </c>
      <c r="AA320" s="136">
        <v>3381.2190495316968</v>
      </c>
      <c r="AB320" s="136">
        <v>3362.4417772690249</v>
      </c>
      <c r="AC320" s="136">
        <v>3393.4461105399473</v>
      </c>
      <c r="AD320" s="136">
        <v>3449.7779273279602</v>
      </c>
      <c r="AE320" s="136">
        <v>3493.4460023574284</v>
      </c>
      <c r="AF320" s="136">
        <v>3493.4460023574284</v>
      </c>
      <c r="AG320" s="136">
        <v>3493.4460023574284</v>
      </c>
      <c r="AH320" s="136">
        <v>3518.3368051242251</v>
      </c>
      <c r="AI320" s="136">
        <v>3537.114077386897</v>
      </c>
      <c r="AJ320" s="136">
        <v>4619.3967977563852</v>
      </c>
      <c r="AK320" s="136">
        <v>4692.4508846646331</v>
      </c>
      <c r="AL320" s="136">
        <v>4813.6413854271514</v>
      </c>
      <c r="AM320" s="136">
        <v>4918.9751851553228</v>
      </c>
      <c r="AN320" s="136">
        <v>5023.742674132267</v>
      </c>
      <c r="AO320" s="136">
        <v>5121.1481233432633</v>
      </c>
      <c r="AP320" s="136">
        <v>5193.6358995002838</v>
      </c>
      <c r="AQ320" s="136">
        <v>5283.1129981941058</v>
      </c>
      <c r="AR320" s="136">
        <v>5476.7912751136464</v>
      </c>
      <c r="AS320" s="136">
        <v>5590.0534253589904</v>
      </c>
      <c r="AT320" s="136">
        <v>5711.810236872735</v>
      </c>
      <c r="AU320" s="136">
        <v>5865.2804504551768</v>
      </c>
      <c r="AV320" s="136">
        <v>6132.5791250341908</v>
      </c>
      <c r="AW320" s="136">
        <v>6326.2574019537315</v>
      </c>
      <c r="AX320" s="136">
        <v>6722.674927812438</v>
      </c>
      <c r="AY320" s="136">
        <v>7127.5871149395452</v>
      </c>
      <c r="AZ320" s="136">
        <v>7337.688403644659</v>
      </c>
      <c r="BA320" s="136">
        <v>7418.6708410700821</v>
      </c>
      <c r="BB320" s="136">
        <v>7475.3019161927541</v>
      </c>
      <c r="BC320" s="136">
        <v>7394.3194787673319</v>
      </c>
      <c r="BD320" s="136">
        <v>7337.688403644659</v>
      </c>
      <c r="BE320" s="136">
        <v>7305.4086908247364</v>
      </c>
      <c r="BF320" s="136">
        <v>7402.2478292845044</v>
      </c>
      <c r="BG320" s="136">
        <v>7443.0222033728305</v>
      </c>
      <c r="BH320" s="136">
        <v>7378.4627777329843</v>
      </c>
      <c r="BI320" s="136">
        <v>7475.3019161927541</v>
      </c>
      <c r="BJ320" s="136">
        <v>7475.3019161927541</v>
      </c>
      <c r="BK320" s="136">
        <v>7337.688403644659</v>
      </c>
      <c r="BL320" s="136">
        <v>7192.1465405793915</v>
      </c>
      <c r="BM320" s="136">
        <v>7078.8843903340467</v>
      </c>
      <c r="BN320" s="136">
        <v>6925.4141767516039</v>
      </c>
      <c r="BO320" s="136">
        <v>6852.360089843356</v>
      </c>
      <c r="BP320" s="136">
        <v>6747.0262901151864</v>
      </c>
      <c r="BQ320" s="136">
        <v>6544.853351927246</v>
      </c>
      <c r="BR320" s="136">
        <v>6463.8709145018247</v>
      </c>
      <c r="BS320" s="136">
        <v>6350.6087642564798</v>
      </c>
      <c r="BT320" s="136">
        <v>6197.1385506740371</v>
      </c>
      <c r="BU320" s="136">
        <v>6091.8047509458656</v>
      </c>
      <c r="BV320" s="136">
        <v>6027.2453253060212</v>
      </c>
      <c r="BW320" s="136">
        <v>6002.8939630032728</v>
      </c>
      <c r="BX320" s="136">
        <v>6043.1020263403707</v>
      </c>
      <c r="BY320" s="136">
        <v>6172.7871883712887</v>
      </c>
      <c r="BZ320" s="136">
        <v>6310.4007009193829</v>
      </c>
      <c r="CA320" s="136">
        <v>6342.6804137393074</v>
      </c>
      <c r="CB320" s="136">
        <v>6367.0317760420548</v>
      </c>
      <c r="CC320" s="136">
        <v>6472.3655757702263</v>
      </c>
      <c r="CD320" s="136">
        <v>6512.5736391073224</v>
      </c>
      <c r="CE320" s="136">
        <v>6512.5736391073224</v>
      </c>
      <c r="CF320" s="136">
        <v>6609.4127775670931</v>
      </c>
      <c r="CG320" s="136">
        <v>6682.4668644753392</v>
      </c>
      <c r="CH320" s="136">
        <v>6755.520951383588</v>
      </c>
      <c r="CI320" s="136">
        <v>6835.937078057781</v>
      </c>
      <c r="CJ320" s="136">
        <v>5086.8198059321658</v>
      </c>
      <c r="CK320" s="136">
        <v>5158.2021186204538</v>
      </c>
      <c r="CL320" s="136">
        <v>5187.6680732766636</v>
      </c>
      <c r="CM320" s="136">
        <v>5229.1694178628768</v>
      </c>
      <c r="CN320" s="136">
        <v>5234.9796061049465</v>
      </c>
      <c r="CO320" s="136">
        <v>5270.67076244909</v>
      </c>
      <c r="CP320" s="136">
        <v>5306.3619187932336</v>
      </c>
      <c r="CQ320" s="136">
        <v>5377.3292180356584</v>
      </c>
      <c r="CR320" s="136">
        <v>5466.1420954501536</v>
      </c>
      <c r="CS320" s="136">
        <v>5519.6788299663713</v>
      </c>
      <c r="CT320" s="136">
        <v>5543.3345963805114</v>
      </c>
      <c r="CU320" s="136">
        <v>5596.8713308967281</v>
      </c>
      <c r="CV320" s="136">
        <v>5673.6488183812198</v>
      </c>
      <c r="CW320" s="136">
        <v>5780.7222874136532</v>
      </c>
      <c r="CX320" s="136">
        <v>5911.0365094143626</v>
      </c>
      <c r="CY320" s="136">
        <v>6053.3861213450746</v>
      </c>
      <c r="CZ320" s="136">
        <v>6148.0091870016386</v>
      </c>
      <c r="DA320" s="136">
        <v>6225.2016879319963</v>
      </c>
      <c r="DB320" s="136">
        <v>6196.1507467216479</v>
      </c>
      <c r="DC320" s="136">
        <v>6201.5459215178553</v>
      </c>
      <c r="DD320" s="136">
        <v>6266.7030325182095</v>
      </c>
      <c r="DE320" s="136">
        <v>6231.011876174065</v>
      </c>
      <c r="DF320" s="136">
        <v>6106.5078424154253</v>
      </c>
      <c r="DG320" s="136">
        <v>6070.8166860712845</v>
      </c>
      <c r="DH320" s="136">
        <v>6070.8166860712845</v>
      </c>
      <c r="DI320" s="136">
        <v>6005.6595750709284</v>
      </c>
      <c r="DJ320" s="136">
        <v>5982.0038086567856</v>
      </c>
      <c r="DK320" s="136">
        <v>5982.0038086567856</v>
      </c>
      <c r="DL320" s="136">
        <v>6077.0418877592156</v>
      </c>
      <c r="DM320" s="136">
        <v>6059.1963095871433</v>
      </c>
      <c r="DN320" s="136">
        <v>6011.4697633129981</v>
      </c>
      <c r="DO320" s="136">
        <v>6053.801134790936</v>
      </c>
      <c r="DP320" s="136">
        <v>6100.6976541733566</v>
      </c>
      <c r="DQ320" s="136">
        <v>6367.5512998627082</v>
      </c>
      <c r="DR320" s="136">
        <v>6545.1770546916987</v>
      </c>
      <c r="DS320" s="136">
        <v>6557.2124446217031</v>
      </c>
      <c r="DT320" s="136">
        <v>6586.6783992779137</v>
      </c>
      <c r="DU320" s="136">
        <v>6592.9036009658475</v>
      </c>
      <c r="DV320" s="136">
        <v>6652.250523724133</v>
      </c>
      <c r="DW320" s="136">
        <v>6663.8709002082705</v>
      </c>
      <c r="DX320" s="136">
        <v>6580.8682110358441</v>
      </c>
      <c r="DY320" s="136">
        <v>6539.3668664496308</v>
      </c>
      <c r="DZ320" s="136">
        <v>6509.4858983475578</v>
      </c>
      <c r="EA320" s="136">
        <v>6444.7438007930659</v>
      </c>
      <c r="EB320" s="136">
        <v>6355.5159099327057</v>
      </c>
    </row>
    <row r="321" spans="1:132" x14ac:dyDescent="0.35">
      <c r="A321" s="135" t="s">
        <v>148</v>
      </c>
      <c r="B321" s="136"/>
      <c r="C321" s="136">
        <v>25263.427032898238</v>
      </c>
      <c r="D321" s="136">
        <v>24947.939684496905</v>
      </c>
      <c r="E321" s="136">
        <v>24596.904465853171</v>
      </c>
      <c r="F321" s="136">
        <v>24534.695692928966</v>
      </c>
      <c r="G321" s="136">
        <v>23677.103323330972</v>
      </c>
      <c r="H321" s="136">
        <v>22819.510953732992</v>
      </c>
      <c r="I321" s="136">
        <v>22121.884000225815</v>
      </c>
      <c r="J321" s="136">
        <v>21455.361433180744</v>
      </c>
      <c r="K321" s="136">
        <v>20471.129775844194</v>
      </c>
      <c r="L321" s="136">
        <v>19964.572624889945</v>
      </c>
      <c r="M321" s="136">
        <v>20122.316299090609</v>
      </c>
      <c r="N321" s="136">
        <v>19393.58495912133</v>
      </c>
      <c r="O321" s="136">
        <v>18949.236581091285</v>
      </c>
      <c r="P321" s="136">
        <v>18344.922786970423</v>
      </c>
      <c r="Q321" s="136">
        <v>17582.865318648899</v>
      </c>
      <c r="R321" s="136">
        <v>17329.586743171774</v>
      </c>
      <c r="S321" s="136">
        <v>17171.843068971109</v>
      </c>
      <c r="T321" s="136">
        <v>17042.982039342394</v>
      </c>
      <c r="U321" s="136">
        <v>16789.703463865269</v>
      </c>
      <c r="V321" s="136">
        <v>16440.889987111681</v>
      </c>
      <c r="W321" s="136">
        <v>16631.959789664605</v>
      </c>
      <c r="X321" s="136">
        <v>16631.959789664605</v>
      </c>
      <c r="Y321" s="136">
        <v>16376.459472297329</v>
      </c>
      <c r="Z321" s="136">
        <v>16663.064176126711</v>
      </c>
      <c r="AA321" s="136">
        <v>17202.947455433212</v>
      </c>
      <c r="AB321" s="136">
        <v>17107.412554156748</v>
      </c>
      <c r="AC321" s="136">
        <v>17265.15622835742</v>
      </c>
      <c r="AD321" s="136">
        <v>17551.760932186793</v>
      </c>
      <c r="AE321" s="136">
        <v>17773.935121201823</v>
      </c>
      <c r="AF321" s="136">
        <v>17773.935121201823</v>
      </c>
      <c r="AG321" s="136">
        <v>17773.935121201823</v>
      </c>
      <c r="AH321" s="136">
        <v>17900.574408940385</v>
      </c>
      <c r="AI321" s="136">
        <v>17996.109310216842</v>
      </c>
      <c r="AJ321" s="136">
        <v>23502.541309355827</v>
      </c>
      <c r="AK321" s="136">
        <v>23874.225486002502</v>
      </c>
      <c r="AL321" s="136">
        <v>24490.817841059768</v>
      </c>
      <c r="AM321" s="136">
        <v>25026.734560875906</v>
      </c>
      <c r="AN321" s="136">
        <v>25559.770008004853</v>
      </c>
      <c r="AO321" s="136">
        <v>26055.348910200417</v>
      </c>
      <c r="AP321" s="136">
        <v>26424.151814159901</v>
      </c>
      <c r="AQ321" s="136">
        <v>26879.392898734895</v>
      </c>
      <c r="AR321" s="136">
        <v>27864.788157751653</v>
      </c>
      <c r="AS321" s="136">
        <v>28441.042695188356</v>
      </c>
      <c r="AT321" s="136">
        <v>29060.516322932803</v>
      </c>
      <c r="AU321" s="136">
        <v>29841.341221159531</v>
      </c>
      <c r="AV321" s="136">
        <v>31201.301929510148</v>
      </c>
      <c r="AW321" s="136">
        <v>32186.697188526905</v>
      </c>
      <c r="AX321" s="136">
        <v>34203.588069555357</v>
      </c>
      <c r="AY321" s="136">
        <v>36263.698040891562</v>
      </c>
      <c r="AZ321" s="136">
        <v>37332.650207836639</v>
      </c>
      <c r="BA321" s="136">
        <v>37744.67220210388</v>
      </c>
      <c r="BB321" s="136">
        <v>38032.799470822232</v>
      </c>
      <c r="BC321" s="136">
        <v>37620.777476554991</v>
      </c>
      <c r="BD321" s="136">
        <v>37332.650207836639</v>
      </c>
      <c r="BE321" s="136">
        <v>37168.417664667184</v>
      </c>
      <c r="BF321" s="136">
        <v>37661.11529417555</v>
      </c>
      <c r="BG321" s="136">
        <v>37868.56692765277</v>
      </c>
      <c r="BH321" s="136">
        <v>37540.101841313852</v>
      </c>
      <c r="BI321" s="136">
        <v>38032.799470822232</v>
      </c>
      <c r="BJ321" s="136">
        <v>38032.799470822232</v>
      </c>
      <c r="BK321" s="136">
        <v>37332.650207836639</v>
      </c>
      <c r="BL321" s="136">
        <v>36592.163127230488</v>
      </c>
      <c r="BM321" s="136">
        <v>36015.908589793777</v>
      </c>
      <c r="BN321" s="136">
        <v>35235.083691567052</v>
      </c>
      <c r="BO321" s="136">
        <v>34863.399514920369</v>
      </c>
      <c r="BP321" s="136">
        <v>34327.482795104246</v>
      </c>
      <c r="BQ321" s="136">
        <v>33298.868445779728</v>
      </c>
      <c r="BR321" s="136">
        <v>32886.846451512494</v>
      </c>
      <c r="BS321" s="136">
        <v>32310.591914075794</v>
      </c>
      <c r="BT321" s="136">
        <v>31529.767015849069</v>
      </c>
      <c r="BU321" s="136">
        <v>30993.850296032928</v>
      </c>
      <c r="BV321" s="136">
        <v>30665.385209694017</v>
      </c>
      <c r="BW321" s="136">
        <v>30541.490484145132</v>
      </c>
      <c r="BX321" s="136">
        <v>30746.06084493516</v>
      </c>
      <c r="BY321" s="136">
        <v>31405.872290300176</v>
      </c>
      <c r="BZ321" s="136">
        <v>32106.021553285773</v>
      </c>
      <c r="CA321" s="136">
        <v>32270.254096455228</v>
      </c>
      <c r="CB321" s="136">
        <v>32394.148822004117</v>
      </c>
      <c r="CC321" s="136">
        <v>32930.065541820251</v>
      </c>
      <c r="CD321" s="136">
        <v>33134.63590261028</v>
      </c>
      <c r="CE321" s="136">
        <v>33134.63590261028</v>
      </c>
      <c r="CF321" s="136">
        <v>33627.333532118653</v>
      </c>
      <c r="CG321" s="136">
        <v>33999.017708765321</v>
      </c>
      <c r="CH321" s="136">
        <v>34370.701885412003</v>
      </c>
      <c r="CI321" s="136">
        <v>34779.842606992053</v>
      </c>
      <c r="CJ321" s="136">
        <v>25880.693487997483</v>
      </c>
      <c r="CK321" s="136">
        <v>26243.872021075364</v>
      </c>
      <c r="CL321" s="136">
        <v>26393.788741124954</v>
      </c>
      <c r="CM321" s="136">
        <v>26604.939051053952</v>
      </c>
      <c r="CN321" s="136">
        <v>26634.500094444011</v>
      </c>
      <c r="CO321" s="136">
        <v>26816.089360982955</v>
      </c>
      <c r="CP321" s="136">
        <v>26997.678627521891</v>
      </c>
      <c r="CQ321" s="136">
        <v>27358.74565750048</v>
      </c>
      <c r="CR321" s="136">
        <v>27810.607320748539</v>
      </c>
      <c r="CS321" s="136">
        <v>28082.991220556953</v>
      </c>
      <c r="CT321" s="136">
        <v>28203.346897216477</v>
      </c>
      <c r="CU321" s="136">
        <v>28475.730797024895</v>
      </c>
      <c r="CV321" s="136">
        <v>28866.358870393531</v>
      </c>
      <c r="CW321" s="136">
        <v>29411.126670010362</v>
      </c>
      <c r="CX321" s="136">
        <v>30074.138643187427</v>
      </c>
      <c r="CY321" s="136">
        <v>30798.384206243885</v>
      </c>
      <c r="CZ321" s="136">
        <v>31279.806912882006</v>
      </c>
      <c r="DA321" s="136">
        <v>31672.546489349952</v>
      </c>
      <c r="DB321" s="136">
        <v>31524.741272399649</v>
      </c>
      <c r="DC321" s="136">
        <v>31552.190812690416</v>
      </c>
      <c r="DD321" s="136">
        <v>31883.69679927894</v>
      </c>
      <c r="DE321" s="136">
        <v>31702.107532740003</v>
      </c>
      <c r="DF321" s="136">
        <v>31068.656602953004</v>
      </c>
      <c r="DG321" s="136">
        <v>30887.067336414071</v>
      </c>
      <c r="DH321" s="136">
        <v>30887.067336414071</v>
      </c>
      <c r="DI321" s="136">
        <v>30555.561349825533</v>
      </c>
      <c r="DJ321" s="136">
        <v>30435.205673166001</v>
      </c>
      <c r="DK321" s="136">
        <v>30435.205673166001</v>
      </c>
      <c r="DL321" s="136">
        <v>30918.739882903417</v>
      </c>
      <c r="DM321" s="136">
        <v>30827.945249633947</v>
      </c>
      <c r="DN321" s="136">
        <v>30585.122393215595</v>
      </c>
      <c r="DO321" s="136">
        <v>30800.495709343177</v>
      </c>
      <c r="DP321" s="136">
        <v>31039.095559562949</v>
      </c>
      <c r="DQ321" s="136">
        <v>32396.792052406414</v>
      </c>
      <c r="DR321" s="136">
        <v>33300.515378902528</v>
      </c>
      <c r="DS321" s="136">
        <v>33361.748968781932</v>
      </c>
      <c r="DT321" s="136">
        <v>33511.665688831526</v>
      </c>
      <c r="DU321" s="136">
        <v>33543.338235320887</v>
      </c>
      <c r="DV321" s="136">
        <v>33845.283178519356</v>
      </c>
      <c r="DW321" s="136">
        <v>33904.405265299465</v>
      </c>
      <c r="DX321" s="136">
        <v>33482.104645441468</v>
      </c>
      <c r="DY321" s="136">
        <v>33270.954335512462</v>
      </c>
      <c r="DZ321" s="136">
        <v>33118.926112363595</v>
      </c>
      <c r="EA321" s="136">
        <v>32789.531628874349</v>
      </c>
      <c r="EB321" s="136">
        <v>32335.558462526998</v>
      </c>
    </row>
    <row r="322" spans="1:132" x14ac:dyDescent="0.35">
      <c r="A322" s="135" t="s">
        <v>149</v>
      </c>
      <c r="B322" s="136"/>
      <c r="C322" s="136">
        <v>27232.800513871312</v>
      </c>
      <c r="D322" s="136">
        <v>26892.719810945473</v>
      </c>
      <c r="E322" s="136">
        <v>26514.320155577283</v>
      </c>
      <c r="F322" s="136">
        <v>26447.261988803177</v>
      </c>
      <c r="G322" s="136">
        <v>25522.817261131524</v>
      </c>
      <c r="H322" s="136">
        <v>24598.372533459878</v>
      </c>
      <c r="I322" s="136">
        <v>23846.363091778792</v>
      </c>
      <c r="J322" s="136">
        <v>23127.882733484763</v>
      </c>
      <c r="K322" s="136">
        <v>22066.926737737245</v>
      </c>
      <c r="L322" s="136">
        <v>21520.88166543379</v>
      </c>
      <c r="M322" s="136">
        <v>21690.922016896704</v>
      </c>
      <c r="N322" s="136">
        <v>20905.383491828568</v>
      </c>
      <c r="O322" s="136">
        <v>20426.396586299215</v>
      </c>
      <c r="P322" s="136">
        <v>19774.974394779296</v>
      </c>
      <c r="Q322" s="136">
        <v>18953.511851796462</v>
      </c>
      <c r="R322" s="136">
        <v>18680.489315644729</v>
      </c>
      <c r="S322" s="136">
        <v>18510.448964181811</v>
      </c>
      <c r="T322" s="136">
        <v>18371.542761578301</v>
      </c>
      <c r="U322" s="136">
        <v>18098.520225426568</v>
      </c>
      <c r="V322" s="136">
        <v>17722.515504586027</v>
      </c>
      <c r="W322" s="136">
        <v>17928.47987396365</v>
      </c>
      <c r="X322" s="136">
        <v>17928.47987396365</v>
      </c>
      <c r="Y322" s="136">
        <v>17653.062403284272</v>
      </c>
      <c r="Z322" s="136">
        <v>17962.008957350703</v>
      </c>
      <c r="AA322" s="136">
        <v>18543.978047568868</v>
      </c>
      <c r="AB322" s="136">
        <v>18440.995862880056</v>
      </c>
      <c r="AC322" s="136">
        <v>18611.036214342977</v>
      </c>
      <c r="AD322" s="136">
        <v>18919.982768409409</v>
      </c>
      <c r="AE322" s="136">
        <v>19159.476221174085</v>
      </c>
      <c r="AF322" s="136">
        <v>19159.476221174085</v>
      </c>
      <c r="AG322" s="136">
        <v>19159.476221174085</v>
      </c>
      <c r="AH322" s="136">
        <v>19295.987489249947</v>
      </c>
      <c r="AI322" s="136">
        <v>19398.969673938758</v>
      </c>
      <c r="AJ322" s="136">
        <v>25334.64752083088</v>
      </c>
      <c r="AK322" s="136">
        <v>25735.305793503088</v>
      </c>
      <c r="AL322" s="136">
        <v>26399.963703207366</v>
      </c>
      <c r="AM322" s="136">
        <v>26977.6570265952</v>
      </c>
      <c r="AN322" s="136">
        <v>27552.2444719003</v>
      </c>
      <c r="AO322" s="136">
        <v>28086.455502129909</v>
      </c>
      <c r="AP322" s="136">
        <v>28484.00789671938</v>
      </c>
      <c r="AQ322" s="136">
        <v>28974.73663379077</v>
      </c>
      <c r="AR322" s="136">
        <v>30036.946938084526</v>
      </c>
      <c r="AS322" s="136">
        <v>30658.12255463058</v>
      </c>
      <c r="AT322" s="136">
        <v>31325.886342417583</v>
      </c>
      <c r="AU322" s="136">
        <v>32167.579302837483</v>
      </c>
      <c r="AV322" s="136">
        <v>33633.553757886184</v>
      </c>
      <c r="AW322" s="136">
        <v>34695.764062179944</v>
      </c>
      <c r="AX322" s="136">
        <v>36869.878720091139</v>
      </c>
      <c r="AY322" s="136">
        <v>39090.581549243281</v>
      </c>
      <c r="AZ322" s="136">
        <v>40242.862317936211</v>
      </c>
      <c r="BA322" s="136">
        <v>40687.00288376664</v>
      </c>
      <c r="BB322" s="136">
        <v>40997.590692039674</v>
      </c>
      <c r="BC322" s="136">
        <v>40553.450126209238</v>
      </c>
      <c r="BD322" s="136">
        <v>40242.862317936211</v>
      </c>
      <c r="BE322" s="136">
        <v>40065.8272672206</v>
      </c>
      <c r="BF322" s="136">
        <v>40596.932419367455</v>
      </c>
      <c r="BG322" s="136">
        <v>40820.555641324056</v>
      </c>
      <c r="BH322" s="136">
        <v>40466.485539892798</v>
      </c>
      <c r="BI322" s="136">
        <v>40997.590692039674</v>
      </c>
      <c r="BJ322" s="136">
        <v>40997.590692039674</v>
      </c>
      <c r="BK322" s="136">
        <v>40242.862317936211</v>
      </c>
      <c r="BL322" s="136">
        <v>39444.651650674539</v>
      </c>
      <c r="BM322" s="136">
        <v>38823.476034128485</v>
      </c>
      <c r="BN322" s="136">
        <v>37981.783073708575</v>
      </c>
      <c r="BO322" s="136">
        <v>37581.124801036363</v>
      </c>
      <c r="BP322" s="136">
        <v>37003.431477648541</v>
      </c>
      <c r="BQ322" s="136">
        <v>35894.633002113827</v>
      </c>
      <c r="BR322" s="136">
        <v>35450.492436283399</v>
      </c>
      <c r="BS322" s="136">
        <v>34829.316819737338</v>
      </c>
      <c r="BT322" s="136">
        <v>33987.623859317435</v>
      </c>
      <c r="BU322" s="136">
        <v>33409.930535929605</v>
      </c>
      <c r="BV322" s="136">
        <v>33055.860434498354</v>
      </c>
      <c r="BW322" s="136">
        <v>32922.30767694096</v>
      </c>
      <c r="BX322" s="136">
        <v>33142.825020814809</v>
      </c>
      <c r="BY322" s="136">
        <v>33854.071101760041</v>
      </c>
      <c r="BZ322" s="136">
        <v>34608.799475863496</v>
      </c>
      <c r="CA322" s="136">
        <v>34785.834526579121</v>
      </c>
      <c r="CB322" s="136">
        <v>34919.387284136523</v>
      </c>
      <c r="CC322" s="136">
        <v>35497.08060752436</v>
      </c>
      <c r="CD322" s="136">
        <v>35717.597951398195</v>
      </c>
      <c r="CE322" s="136">
        <v>35717.597951398195</v>
      </c>
      <c r="CF322" s="136">
        <v>36248.703103545085</v>
      </c>
      <c r="CG322" s="136">
        <v>36649.361376217283</v>
      </c>
      <c r="CH322" s="136">
        <v>37050.019648889494</v>
      </c>
      <c r="CI322" s="136">
        <v>37491.054336637178</v>
      </c>
      <c r="CJ322" s="136">
        <v>27898.185072099783</v>
      </c>
      <c r="CK322" s="136">
        <v>28289.674656206931</v>
      </c>
      <c r="CL322" s="136">
        <v>28451.277914762781</v>
      </c>
      <c r="CM322" s="136">
        <v>28678.888138080882</v>
      </c>
      <c r="CN322" s="136">
        <v>28710.753569345416</v>
      </c>
      <c r="CO322" s="136">
        <v>28906.498361398983</v>
      </c>
      <c r="CP322" s="136">
        <v>29102.243153452546</v>
      </c>
      <c r="CQ322" s="136">
        <v>29491.4566353265</v>
      </c>
      <c r="CR322" s="136">
        <v>29978.542513227239</v>
      </c>
      <c r="CS322" s="136">
        <v>30272.159701307595</v>
      </c>
      <c r="CT322" s="136">
        <v>30401.897528598911</v>
      </c>
      <c r="CU322" s="136">
        <v>30695.514716679274</v>
      </c>
      <c r="CV322" s="136">
        <v>31116.593629817751</v>
      </c>
      <c r="CW322" s="136">
        <v>31703.828005978459</v>
      </c>
      <c r="CX322" s="136">
        <v>32418.524107197296</v>
      </c>
      <c r="CY322" s="136">
        <v>33199.227173178391</v>
      </c>
      <c r="CZ322" s="136">
        <v>33718.178482343654</v>
      </c>
      <c r="DA322" s="136">
        <v>34141.533497715332</v>
      </c>
      <c r="DB322" s="136">
        <v>33982.206341392666</v>
      </c>
      <c r="DC322" s="136">
        <v>34011.79567042402</v>
      </c>
      <c r="DD322" s="136">
        <v>34369.143721033433</v>
      </c>
      <c r="DE322" s="136">
        <v>34173.398928979863</v>
      </c>
      <c r="DF322" s="136">
        <v>33490.568259025553</v>
      </c>
      <c r="DG322" s="136">
        <v>33294.823466971997</v>
      </c>
      <c r="DH322" s="136">
        <v>33294.823466971997</v>
      </c>
      <c r="DI322" s="136">
        <v>32937.475416362562</v>
      </c>
      <c r="DJ322" s="136">
        <v>32807.737589071243</v>
      </c>
      <c r="DK322" s="136">
        <v>32807.737589071243</v>
      </c>
      <c r="DL322" s="136">
        <v>33328.965000469711</v>
      </c>
      <c r="DM322" s="136">
        <v>33231.092604442922</v>
      </c>
      <c r="DN322" s="136">
        <v>32969.340847627107</v>
      </c>
      <c r="DO322" s="136">
        <v>33201.503275411575</v>
      </c>
      <c r="DP322" s="136">
        <v>33458.702827761022</v>
      </c>
      <c r="DQ322" s="136">
        <v>34922.236563696424</v>
      </c>
      <c r="DR322" s="136">
        <v>35896.408319497896</v>
      </c>
      <c r="DS322" s="136">
        <v>35962.415284260147</v>
      </c>
      <c r="DT322" s="136">
        <v>36124.018542815997</v>
      </c>
      <c r="DU322" s="136">
        <v>36158.160076313725</v>
      </c>
      <c r="DV322" s="136">
        <v>36483.642695658607</v>
      </c>
      <c r="DW322" s="136">
        <v>36547.373558187668</v>
      </c>
      <c r="DX322" s="136">
        <v>36092.153111551466</v>
      </c>
      <c r="DY322" s="136">
        <v>35864.542888233358</v>
      </c>
      <c r="DZ322" s="136">
        <v>35700.663527444325</v>
      </c>
      <c r="EA322" s="136">
        <v>35345.591579068103</v>
      </c>
      <c r="EB322" s="136">
        <v>34856.229598934173</v>
      </c>
    </row>
    <row r="323" spans="1:132" x14ac:dyDescent="0.35">
      <c r="A323" s="135" t="s">
        <v>150</v>
      </c>
      <c r="B323" s="136"/>
      <c r="C323" s="136">
        <v>4329.7026370908043</v>
      </c>
      <c r="D323" s="136">
        <v>4189.0442581233146</v>
      </c>
      <c r="E323" s="136">
        <v>4032.5370477228698</v>
      </c>
      <c r="F323" s="136">
        <v>4004.801592715196</v>
      </c>
      <c r="G323" s="136">
        <v>3622.448534395121</v>
      </c>
      <c r="H323" s="136">
        <v>3240.0954760750451</v>
      </c>
      <c r="I323" s="136">
        <v>2929.0621592032739</v>
      </c>
      <c r="J323" s="136">
        <v>2631.8965698353395</v>
      </c>
      <c r="K323" s="136">
        <v>2193.0820495353564</v>
      </c>
      <c r="L323" s="136">
        <v>1967.2362016157258</v>
      </c>
      <c r="M323" s="136">
        <v>2037.5653910994697</v>
      </c>
      <c r="N323" s="136">
        <v>1712.6643467238612</v>
      </c>
      <c r="O323" s="136">
        <v>1514.5539538119049</v>
      </c>
      <c r="P323" s="136">
        <v>1245.1238194516443</v>
      </c>
      <c r="Q323" s="136">
        <v>905.36449560764027</v>
      </c>
      <c r="R323" s="136">
        <v>792.44157164782519</v>
      </c>
      <c r="S323" s="136">
        <v>722.11238216407992</v>
      </c>
      <c r="T323" s="136">
        <v>664.66036821961427</v>
      </c>
      <c r="U323" s="136">
        <v>551.7374442597976</v>
      </c>
      <c r="V323" s="136">
        <v>396.22078582391259</v>
      </c>
      <c r="W323" s="136">
        <v>481.4082547760537</v>
      </c>
      <c r="X323" s="136">
        <v>481.4082547760537</v>
      </c>
      <c r="Y323" s="136">
        <v>367.49477885167971</v>
      </c>
      <c r="Z323" s="136">
        <v>495.2759822798908</v>
      </c>
      <c r="AA323" s="136">
        <v>735.98010966791821</v>
      </c>
      <c r="AB323" s="136">
        <v>693.38637519184704</v>
      </c>
      <c r="AC323" s="136">
        <v>763.7155646755923</v>
      </c>
      <c r="AD323" s="136">
        <v>891.49676810380322</v>
      </c>
      <c r="AE323" s="136">
        <v>990.5519645597816</v>
      </c>
      <c r="AF323" s="136">
        <v>990.5519645597816</v>
      </c>
      <c r="AG323" s="136">
        <v>990.5519645597816</v>
      </c>
      <c r="AH323" s="136">
        <v>1047.0134265396885</v>
      </c>
      <c r="AI323" s="136">
        <v>1089.6071610157596</v>
      </c>
      <c r="AJ323" s="136">
        <v>1486.2825586153663</v>
      </c>
      <c r="AK323" s="136">
        <v>1651.9959985992757</v>
      </c>
      <c r="AL323" s="136">
        <v>1926.900464929171</v>
      </c>
      <c r="AM323" s="136">
        <v>2165.8361225803883</v>
      </c>
      <c r="AN323" s="136">
        <v>2403.4871799216535</v>
      </c>
      <c r="AO323" s="136">
        <v>2624.4384332335312</v>
      </c>
      <c r="AP323" s="136">
        <v>2788.8672729074874</v>
      </c>
      <c r="AQ323" s="136">
        <v>2991.8341218800247</v>
      </c>
      <c r="AR323" s="136">
        <v>3431.1674278838768</v>
      </c>
      <c r="AS323" s="136">
        <v>3688.0874898744341</v>
      </c>
      <c r="AT323" s="136">
        <v>3964.2765565142809</v>
      </c>
      <c r="AU323" s="136">
        <v>4312.403240511484</v>
      </c>
      <c r="AV323" s="136">
        <v>4918.7345868091979</v>
      </c>
      <c r="AW323" s="136">
        <v>5358.0678928130492</v>
      </c>
      <c r="AX323" s="136">
        <v>6257.2881097799936</v>
      </c>
      <c r="AY323" s="136">
        <v>7175.7773313962334</v>
      </c>
      <c r="AZ323" s="136">
        <v>7652.3640463887132</v>
      </c>
      <c r="BA323" s="136">
        <v>7836.0618907119615</v>
      </c>
      <c r="BB323" s="136">
        <v>7964.5219217072399</v>
      </c>
      <c r="BC323" s="136">
        <v>7780.8240773839898</v>
      </c>
      <c r="BD323" s="136">
        <v>7652.3640463887132</v>
      </c>
      <c r="BE323" s="136">
        <v>7579.1418287214055</v>
      </c>
      <c r="BF323" s="136">
        <v>7798.8084817233312</v>
      </c>
      <c r="BG323" s="136">
        <v>7891.2997040399323</v>
      </c>
      <c r="BH323" s="136">
        <v>7744.8552687053161</v>
      </c>
      <c r="BI323" s="136">
        <v>7964.5219217072399</v>
      </c>
      <c r="BJ323" s="136">
        <v>7964.5219217072399</v>
      </c>
      <c r="BK323" s="136">
        <v>7652.3640463887132</v>
      </c>
      <c r="BL323" s="136">
        <v>7322.2217667308505</v>
      </c>
      <c r="BM323" s="136">
        <v>7065.3017047402936</v>
      </c>
      <c r="BN323" s="136">
        <v>6717.1750207430896</v>
      </c>
      <c r="BO323" s="136">
        <v>6551.4615807591817</v>
      </c>
      <c r="BP323" s="136">
        <v>6312.5259231079654</v>
      </c>
      <c r="BQ323" s="136">
        <v>5853.9236124548206</v>
      </c>
      <c r="BR323" s="136">
        <v>5670.2257681315732</v>
      </c>
      <c r="BS323" s="136">
        <v>5413.3057061410163</v>
      </c>
      <c r="BT323" s="136">
        <v>5065.179022143815</v>
      </c>
      <c r="BU323" s="136">
        <v>4826.243364492595</v>
      </c>
      <c r="BV323" s="136">
        <v>4679.7989291579797</v>
      </c>
      <c r="BW323" s="136">
        <v>4624.5611158300098</v>
      </c>
      <c r="BX323" s="136">
        <v>4715.767737836657</v>
      </c>
      <c r="BY323" s="136">
        <v>5009.9412088158442</v>
      </c>
      <c r="BZ323" s="136">
        <v>5322.099084134371</v>
      </c>
      <c r="CA323" s="136">
        <v>5395.3213018016786</v>
      </c>
      <c r="CB323" s="136">
        <v>5450.5591151296494</v>
      </c>
      <c r="CC323" s="136">
        <v>5689.4947727808667</v>
      </c>
      <c r="CD323" s="136">
        <v>5780.7013947875121</v>
      </c>
      <c r="CE323" s="136">
        <v>5780.7013947875121</v>
      </c>
      <c r="CF323" s="136">
        <v>6000.3680477894368</v>
      </c>
      <c r="CG323" s="136">
        <v>6166.0814877733465</v>
      </c>
      <c r="CH323" s="136">
        <v>6331.794927757257</v>
      </c>
      <c r="CI323" s="136">
        <v>6514.2081717705487</v>
      </c>
      <c r="CJ323" s="136">
        <v>4948.9533528719521</v>
      </c>
      <c r="CK323" s="136">
        <v>5110.8745962986195</v>
      </c>
      <c r="CL323" s="136">
        <v>5177.7141793410201</v>
      </c>
      <c r="CM323" s="136">
        <v>5271.8544371472208</v>
      </c>
      <c r="CN323" s="136">
        <v>5285.0340732400882</v>
      </c>
      <c r="CO323" s="136">
        <v>5365.9946949534215</v>
      </c>
      <c r="CP323" s="136">
        <v>5446.9553166667529</v>
      </c>
      <c r="CQ323" s="136">
        <v>5607.9351575153551</v>
      </c>
      <c r="CR323" s="136">
        <v>5809.3953092206229</v>
      </c>
      <c r="CS323" s="136">
        <v>5930.8362417906228</v>
      </c>
      <c r="CT323" s="136">
        <v>5984.496188740156</v>
      </c>
      <c r="CU323" s="136">
        <v>6105.9371213101549</v>
      </c>
      <c r="CV323" s="136">
        <v>6280.0965982516245</v>
      </c>
      <c r="CW323" s="136">
        <v>6522.9784633916233</v>
      </c>
      <c r="CX323" s="136">
        <v>6818.5788729030919</v>
      </c>
      <c r="CY323" s="136">
        <v>7141.4799571783597</v>
      </c>
      <c r="CZ323" s="136">
        <v>7356.119744976495</v>
      </c>
      <c r="DA323" s="136">
        <v>7531.2206244960298</v>
      </c>
      <c r="DB323" s="136">
        <v>7465.322444031689</v>
      </c>
      <c r="DC323" s="136">
        <v>7477.5606775464958</v>
      </c>
      <c r="DD323" s="136">
        <v>7625.3608823022287</v>
      </c>
      <c r="DE323" s="136">
        <v>7544.4002605888982</v>
      </c>
      <c r="DF323" s="136">
        <v>7261.9794871702979</v>
      </c>
      <c r="DG323" s="136">
        <v>7181.0188654569638</v>
      </c>
      <c r="DH323" s="136">
        <v>7181.0188654569638</v>
      </c>
      <c r="DI323" s="136">
        <v>7033.21866070123</v>
      </c>
      <c r="DJ323" s="136">
        <v>6979.5587137516968</v>
      </c>
      <c r="DK323" s="136">
        <v>6979.5587137516968</v>
      </c>
      <c r="DL323" s="136">
        <v>7195.1399041278937</v>
      </c>
      <c r="DM323" s="136">
        <v>7154.659593271228</v>
      </c>
      <c r="DN323" s="136">
        <v>7046.3982967940974</v>
      </c>
      <c r="DO323" s="136">
        <v>7142.4213597564203</v>
      </c>
      <c r="DP323" s="136">
        <v>7248.7998510774278</v>
      </c>
      <c r="DQ323" s="136">
        <v>7854.1217087712985</v>
      </c>
      <c r="DR323" s="136">
        <v>8257.0420121818333</v>
      </c>
      <c r="DS323" s="136">
        <v>8284.3426869456325</v>
      </c>
      <c r="DT323" s="136">
        <v>8351.182269988034</v>
      </c>
      <c r="DU323" s="136">
        <v>8365.3033086589639</v>
      </c>
      <c r="DV323" s="136">
        <v>8499.9238773218294</v>
      </c>
      <c r="DW323" s="136">
        <v>8526.2831495075661</v>
      </c>
      <c r="DX323" s="136">
        <v>8338.0026338951648</v>
      </c>
      <c r="DY323" s="136">
        <v>8243.8623760889659</v>
      </c>
      <c r="DZ323" s="136">
        <v>8176.0813904685028</v>
      </c>
      <c r="EA323" s="136">
        <v>8029.2225882908306</v>
      </c>
      <c r="EB323" s="136">
        <v>7826.8210340074984</v>
      </c>
    </row>
    <row r="324" spans="1:132" x14ac:dyDescent="0.35">
      <c r="A324" s="135" t="s">
        <v>151</v>
      </c>
      <c r="B324" s="136"/>
      <c r="C324" s="136">
        <v>6796.502860165102</v>
      </c>
      <c r="D324" s="136">
        <v>6575.7059244196325</v>
      </c>
      <c r="E324" s="136">
        <v>6330.0304607028438</v>
      </c>
      <c r="F324" s="136">
        <v>6286.4930367530333</v>
      </c>
      <c r="G324" s="136">
        <v>5686.2985494449285</v>
      </c>
      <c r="H324" s="136">
        <v>5086.104062136822</v>
      </c>
      <c r="I324" s="136">
        <v>4597.8629506996585</v>
      </c>
      <c r="J324" s="136">
        <v>4131.3905512374004</v>
      </c>
      <c r="K324" s="136">
        <v>3442.5663080314657</v>
      </c>
      <c r="L324" s="136">
        <v>3088.0472844401493</v>
      </c>
      <c r="M324" s="136">
        <v>3198.4457523128831</v>
      </c>
      <c r="N324" s="136">
        <v>2688.4359289008139</v>
      </c>
      <c r="O324" s="136">
        <v>2377.454329259308</v>
      </c>
      <c r="P324" s="136">
        <v>1954.5193537468604</v>
      </c>
      <c r="Q324" s="136">
        <v>1421.18591036168</v>
      </c>
      <c r="R324" s="136">
        <v>1243.9263985660218</v>
      </c>
      <c r="S324" s="136">
        <v>1133.5279306932862</v>
      </c>
      <c r="T324" s="136">
        <v>1043.343266797252</v>
      </c>
      <c r="U324" s="136">
        <v>866.08375500159138</v>
      </c>
      <c r="V324" s="136">
        <v>621.96319928301091</v>
      </c>
      <c r="W324" s="136">
        <v>755.68528712885825</v>
      </c>
      <c r="X324" s="136">
        <v>755.68528712885825</v>
      </c>
      <c r="Y324" s="136">
        <v>576.8708673349937</v>
      </c>
      <c r="Z324" s="136">
        <v>777.45399910376364</v>
      </c>
      <c r="AA324" s="136">
        <v>1155.296642668194</v>
      </c>
      <c r="AB324" s="136">
        <v>1088.4355987452691</v>
      </c>
      <c r="AC324" s="136">
        <v>1198.8340666180047</v>
      </c>
      <c r="AD324" s="136">
        <v>1399.4171983867748</v>
      </c>
      <c r="AE324" s="136">
        <v>1554.9079982075273</v>
      </c>
      <c r="AF324" s="136">
        <v>1554.9079982075273</v>
      </c>
      <c r="AG324" s="136">
        <v>1554.9079982075273</v>
      </c>
      <c r="AH324" s="136">
        <v>1643.5377541053554</v>
      </c>
      <c r="AI324" s="136">
        <v>1710.3987980282802</v>
      </c>
      <c r="AJ324" s="136">
        <v>2333.0756191215514</v>
      </c>
      <c r="AK324" s="136">
        <v>2593.2024599743449</v>
      </c>
      <c r="AL324" s="136">
        <v>3024.7307075906042</v>
      </c>
      <c r="AM324" s="136">
        <v>3399.7973153318389</v>
      </c>
      <c r="AN324" s="136">
        <v>3772.8474359346819</v>
      </c>
      <c r="AO324" s="136">
        <v>4119.6832237384042</v>
      </c>
      <c r="AP324" s="136">
        <v>4377.7935774528032</v>
      </c>
      <c r="AQ324" s="136">
        <v>4696.3985453190098</v>
      </c>
      <c r="AR324" s="136">
        <v>5386.0371466496708</v>
      </c>
      <c r="AS324" s="136">
        <v>5789.3345743284171</v>
      </c>
      <c r="AT324" s="136">
        <v>6222.8793090830704</v>
      </c>
      <c r="AU324" s="136">
        <v>6769.3473235877727</v>
      </c>
      <c r="AV324" s="136">
        <v>7721.1292529096181</v>
      </c>
      <c r="AW324" s="136">
        <v>8410.7678542402737</v>
      </c>
      <c r="AX324" s="136">
        <v>9822.3088511158858</v>
      </c>
      <c r="AY324" s="136">
        <v>11264.097155067409</v>
      </c>
      <c r="AZ324" s="136">
        <v>12012.213883411487</v>
      </c>
      <c r="BA324" s="136">
        <v>12300.57154420179</v>
      </c>
      <c r="BB324" s="136">
        <v>12502.220258041167</v>
      </c>
      <c r="BC324" s="136">
        <v>12213.862597250856</v>
      </c>
      <c r="BD324" s="136">
        <v>12012.213883411487</v>
      </c>
      <c r="BE324" s="136">
        <v>11897.274116523042</v>
      </c>
      <c r="BF324" s="136">
        <v>12242.093417188371</v>
      </c>
      <c r="BG324" s="136">
        <v>12387.280491152724</v>
      </c>
      <c r="BH324" s="136">
        <v>12157.400957375836</v>
      </c>
      <c r="BI324" s="136">
        <v>12502.220258041167</v>
      </c>
      <c r="BJ324" s="136">
        <v>12502.220258041167</v>
      </c>
      <c r="BK324" s="136">
        <v>12012.213883411487</v>
      </c>
      <c r="BL324" s="136">
        <v>11493.976688844295</v>
      </c>
      <c r="BM324" s="136">
        <v>11090.679261165551</v>
      </c>
      <c r="BN324" s="136">
        <v>10544.211246660845</v>
      </c>
      <c r="BO324" s="136">
        <v>10284.084405808055</v>
      </c>
      <c r="BP324" s="136">
        <v>9909.0177980668195</v>
      </c>
      <c r="BQ324" s="136">
        <v>9189.1318896602552</v>
      </c>
      <c r="BR324" s="136">
        <v>8900.7742288699501</v>
      </c>
      <c r="BS324" s="136">
        <v>8497.4768011912056</v>
      </c>
      <c r="BT324" s="136">
        <v>7951.0087866865024</v>
      </c>
      <c r="BU324" s="136">
        <v>7575.9421789452672</v>
      </c>
      <c r="BV324" s="136">
        <v>7346.0626451683802</v>
      </c>
      <c r="BW324" s="136">
        <v>7259.353698217451</v>
      </c>
      <c r="BX324" s="136">
        <v>7402.5242850434051</v>
      </c>
      <c r="BY324" s="136">
        <v>7864.2998397355714</v>
      </c>
      <c r="BZ324" s="136">
        <v>8354.3062143652478</v>
      </c>
      <c r="CA324" s="136">
        <v>8469.2459812536908</v>
      </c>
      <c r="CB324" s="136">
        <v>8555.9549282046246</v>
      </c>
      <c r="CC324" s="136">
        <v>8931.021535945858</v>
      </c>
      <c r="CD324" s="136">
        <v>9074.1921227718121</v>
      </c>
      <c r="CE324" s="136">
        <v>9074.1921227718121</v>
      </c>
      <c r="CF324" s="136">
        <v>9419.0114234371413</v>
      </c>
      <c r="CG324" s="136">
        <v>9679.1382642899316</v>
      </c>
      <c r="CH324" s="136">
        <v>9939.2651051427274</v>
      </c>
      <c r="CI324" s="136">
        <v>10225.606278794634</v>
      </c>
      <c r="CJ324" s="136">
        <v>7768.564826941134</v>
      </c>
      <c r="CK324" s="136">
        <v>8022.7389091617697</v>
      </c>
      <c r="CL324" s="136">
        <v>8127.6596058923806</v>
      </c>
      <c r="CM324" s="136">
        <v>8275.4352350904228</v>
      </c>
      <c r="CN324" s="136">
        <v>8296.1238231781481</v>
      </c>
      <c r="CO324" s="136">
        <v>8423.210864288465</v>
      </c>
      <c r="CP324" s="136">
        <v>8550.2979053987819</v>
      </c>
      <c r="CQ324" s="136">
        <v>8802.9942313274369</v>
      </c>
      <c r="CR324" s="136">
        <v>9119.2340778112484</v>
      </c>
      <c r="CS324" s="136">
        <v>9309.8646394767256</v>
      </c>
      <c r="CT324" s="136">
        <v>9394.0967481196112</v>
      </c>
      <c r="CU324" s="136">
        <v>9584.7273097850866</v>
      </c>
      <c r="CV324" s="136">
        <v>9858.112223801465</v>
      </c>
      <c r="CW324" s="136">
        <v>10239.373347132419</v>
      </c>
      <c r="CX324" s="136">
        <v>10703.388822814277</v>
      </c>
      <c r="CY324" s="136">
        <v>11210.259230963562</v>
      </c>
      <c r="CZ324" s="136">
        <v>11547.187665535102</v>
      </c>
      <c r="DA324" s="136">
        <v>11822.050335843462</v>
      </c>
      <c r="DB324" s="136">
        <v>11718.607395404832</v>
      </c>
      <c r="DC324" s="136">
        <v>11737.818227200578</v>
      </c>
      <c r="DD324" s="136">
        <v>11969.825965041506</v>
      </c>
      <c r="DE324" s="136">
        <v>11842.738923931191</v>
      </c>
      <c r="DF324" s="136">
        <v>11399.412036337057</v>
      </c>
      <c r="DG324" s="136">
        <v>11272.32499522674</v>
      </c>
      <c r="DH324" s="136">
        <v>11272.32499522674</v>
      </c>
      <c r="DI324" s="136">
        <v>11040.317257385814</v>
      </c>
      <c r="DJ324" s="136">
        <v>10956.08514874293</v>
      </c>
      <c r="DK324" s="136">
        <v>10956.08514874293</v>
      </c>
      <c r="DL324" s="136">
        <v>11294.491339606448</v>
      </c>
      <c r="DM324" s="136">
        <v>11230.947819051289</v>
      </c>
      <c r="DN324" s="136">
        <v>11061.005845473537</v>
      </c>
      <c r="DO324" s="136">
        <v>11211.736987255543</v>
      </c>
      <c r="DP324" s="136">
        <v>11378.723448249331</v>
      </c>
      <c r="DQ324" s="136">
        <v>12328.920743992749</v>
      </c>
      <c r="DR324" s="136">
        <v>12961.400436960375</v>
      </c>
      <c r="DS324" s="136">
        <v>13004.255369427809</v>
      </c>
      <c r="DT324" s="136">
        <v>13109.176066158418</v>
      </c>
      <c r="DU324" s="136">
        <v>13131.342410538124</v>
      </c>
      <c r="DV324" s="136">
        <v>13342.661560291328</v>
      </c>
      <c r="DW324" s="136">
        <v>13384.03873646678</v>
      </c>
      <c r="DX324" s="136">
        <v>13088.487478070692</v>
      </c>
      <c r="DY324" s="136">
        <v>12940.711848872646</v>
      </c>
      <c r="DZ324" s="136">
        <v>12834.313395850057</v>
      </c>
      <c r="EA324" s="136">
        <v>12603.78341430111</v>
      </c>
      <c r="EB324" s="136">
        <v>12286.065811525319</v>
      </c>
    </row>
    <row r="325" spans="1:132" x14ac:dyDescent="0.35">
      <c r="A325" s="135" t="s">
        <v>152</v>
      </c>
      <c r="B325" s="136"/>
      <c r="C325" s="136">
        <v>1058.7291584151578</v>
      </c>
      <c r="D325" s="136">
        <v>1024.3343882264248</v>
      </c>
      <c r="E325" s="136">
        <v>986.06415097417243</v>
      </c>
      <c r="F325" s="136">
        <v>979.28208361301381</v>
      </c>
      <c r="G325" s="136">
        <v>885.78644070561256</v>
      </c>
      <c r="H325" s="136">
        <v>792.2907977982112</v>
      </c>
      <c r="I325" s="136">
        <v>716.2347566766465</v>
      </c>
      <c r="J325" s="136">
        <v>643.56974923566111</v>
      </c>
      <c r="K325" s="136">
        <v>536.26775491447245</v>
      </c>
      <c r="L325" s="136">
        <v>481.0423492593236</v>
      </c>
      <c r="M325" s="136">
        <v>498.23973435368998</v>
      </c>
      <c r="N325" s="136">
        <v>418.7926595515458</v>
      </c>
      <c r="O325" s="136">
        <v>370.34932125755563</v>
      </c>
      <c r="P325" s="136">
        <v>304.46638117772875</v>
      </c>
      <c r="Q325" s="136">
        <v>221.38605600353566</v>
      </c>
      <c r="R325" s="136">
        <v>193.77335317596118</v>
      </c>
      <c r="S325" s="136">
        <v>176.5759680815944</v>
      </c>
      <c r="T325" s="136">
        <v>162.52739997633759</v>
      </c>
      <c r="U325" s="136">
        <v>134.91469714876277</v>
      </c>
      <c r="V325" s="136">
        <v>96.886676587980588</v>
      </c>
      <c r="W325" s="136">
        <v>117.7173120543964</v>
      </c>
      <c r="X325" s="136">
        <v>117.7173120543964</v>
      </c>
      <c r="Y325" s="136">
        <v>89.862392535352186</v>
      </c>
      <c r="Z325" s="136">
        <v>121.10834573497573</v>
      </c>
      <c r="AA325" s="136">
        <v>179.96700176217414</v>
      </c>
      <c r="AB325" s="136">
        <v>169.55168402896601</v>
      </c>
      <c r="AC325" s="136">
        <v>186.74906912333273</v>
      </c>
      <c r="AD325" s="136">
        <v>217.99502232295626</v>
      </c>
      <c r="AE325" s="136">
        <v>242.21669146995146</v>
      </c>
      <c r="AF325" s="136">
        <v>242.21669146995146</v>
      </c>
      <c r="AG325" s="136">
        <v>242.21669146995146</v>
      </c>
      <c r="AH325" s="136">
        <v>256.02304288373853</v>
      </c>
      <c r="AI325" s="136">
        <v>266.43836061694662</v>
      </c>
      <c r="AJ325" s="136">
        <v>363.43620205457825</v>
      </c>
      <c r="AK325" s="136">
        <v>403.95761092669659</v>
      </c>
      <c r="AL325" s="136">
        <v>471.17917293160571</v>
      </c>
      <c r="AM325" s="136">
        <v>529.60539037512478</v>
      </c>
      <c r="AN325" s="136">
        <v>587.71748837002303</v>
      </c>
      <c r="AO325" s="136">
        <v>641.74603353284715</v>
      </c>
      <c r="AP325" s="136">
        <v>681.95332295634421</v>
      </c>
      <c r="AQ325" s="136">
        <v>731.58419583847274</v>
      </c>
      <c r="AR325" s="136">
        <v>839.01304726687931</v>
      </c>
      <c r="AS325" s="136">
        <v>901.83693699109335</v>
      </c>
      <c r="AT325" s="136">
        <v>969.37261844462353</v>
      </c>
      <c r="AU325" s="136">
        <v>1054.4989890209335</v>
      </c>
      <c r="AV325" s="136">
        <v>1202.7633687700788</v>
      </c>
      <c r="AW325" s="136">
        <v>1310.1922201984851</v>
      </c>
      <c r="AX325" s="136">
        <v>1530.0758342332338</v>
      </c>
      <c r="AY325" s="136">
        <v>1754.6712399972994</v>
      </c>
      <c r="AZ325" s="136">
        <v>1871.2095554357161</v>
      </c>
      <c r="BA325" s="136">
        <v>1916.1286365885298</v>
      </c>
      <c r="BB325" s="136">
        <v>1947.5405814506371</v>
      </c>
      <c r="BC325" s="136">
        <v>1902.6215002978231</v>
      </c>
      <c r="BD325" s="136">
        <v>1871.2095554357161</v>
      </c>
      <c r="BE325" s="136">
        <v>1853.3047468643156</v>
      </c>
      <c r="BF325" s="136">
        <v>1907.0191725785185</v>
      </c>
      <c r="BG325" s="136">
        <v>1929.6357728792361</v>
      </c>
      <c r="BH325" s="136">
        <v>1893.826155736434</v>
      </c>
      <c r="BI325" s="136">
        <v>1947.5405814506371</v>
      </c>
      <c r="BJ325" s="136">
        <v>1947.5405814506371</v>
      </c>
      <c r="BK325" s="136">
        <v>1871.2095554357161</v>
      </c>
      <c r="BL325" s="136">
        <v>1790.4808571401011</v>
      </c>
      <c r="BM325" s="136">
        <v>1727.6569674158875</v>
      </c>
      <c r="BN325" s="136">
        <v>1642.5305968395776</v>
      </c>
      <c r="BO325" s="136">
        <v>1602.0091879674592</v>
      </c>
      <c r="BP325" s="136">
        <v>1543.5829705239403</v>
      </c>
      <c r="BQ325" s="136">
        <v>1431.4423273662178</v>
      </c>
      <c r="BR325" s="136">
        <v>1386.5232462134052</v>
      </c>
      <c r="BS325" s="136">
        <v>1323.6993564891911</v>
      </c>
      <c r="BT325" s="136">
        <v>1238.572985912881</v>
      </c>
      <c r="BU325" s="136">
        <v>1180.1467684693616</v>
      </c>
      <c r="BV325" s="136">
        <v>1144.3371513265595</v>
      </c>
      <c r="BW325" s="136">
        <v>1130.8300150358534</v>
      </c>
      <c r="BX325" s="136">
        <v>1153.1324958879495</v>
      </c>
      <c r="BY325" s="136">
        <v>1225.0658496221749</v>
      </c>
      <c r="BZ325" s="136">
        <v>1301.3968756370948</v>
      </c>
      <c r="CA325" s="136">
        <v>1319.3016842084958</v>
      </c>
      <c r="CB325" s="136">
        <v>1332.8088204992021</v>
      </c>
      <c r="CC325" s="136">
        <v>1391.235037942721</v>
      </c>
      <c r="CD325" s="136">
        <v>1413.5375187948173</v>
      </c>
      <c r="CE325" s="136">
        <v>1413.5375187948173</v>
      </c>
      <c r="CF325" s="136">
        <v>1467.2519445090199</v>
      </c>
      <c r="CG325" s="136">
        <v>1507.7733533811381</v>
      </c>
      <c r="CH325" s="136">
        <v>1548.2947622532563</v>
      </c>
      <c r="CI325" s="136">
        <v>1592.899723957448</v>
      </c>
      <c r="CJ325" s="136">
        <v>1210.1526727116222</v>
      </c>
      <c r="CK325" s="136">
        <v>1249.7467871697543</v>
      </c>
      <c r="CL325" s="136">
        <v>1266.090869300727</v>
      </c>
      <c r="CM325" s="136">
        <v>1289.1107032880129</v>
      </c>
      <c r="CN325" s="136">
        <v>1292.3334800462333</v>
      </c>
      <c r="CO325" s="136">
        <v>1312.1305372752986</v>
      </c>
      <c r="CP325" s="136">
        <v>1331.9275945043648</v>
      </c>
      <c r="CQ325" s="136">
        <v>1371.2915106226235</v>
      </c>
      <c r="CR325" s="136">
        <v>1420.5539553554156</v>
      </c>
      <c r="CS325" s="136">
        <v>1450.2495411990149</v>
      </c>
      <c r="CT325" s="136">
        <v>1463.3708465717677</v>
      </c>
      <c r="CU325" s="136">
        <v>1493.0664324153668</v>
      </c>
      <c r="CV325" s="136">
        <v>1535.6531252918448</v>
      </c>
      <c r="CW325" s="136">
        <v>1595.0442969790433</v>
      </c>
      <c r="CX325" s="136">
        <v>1667.3265756991216</v>
      </c>
      <c r="CY325" s="136">
        <v>1746.284606275512</v>
      </c>
      <c r="CZ325" s="136">
        <v>1798.769827766524</v>
      </c>
      <c r="DA325" s="136">
        <v>1841.5867189828759</v>
      </c>
      <c r="DB325" s="136">
        <v>1825.4728351917756</v>
      </c>
      <c r="DC325" s="136">
        <v>1828.4654136101233</v>
      </c>
      <c r="DD325" s="136">
        <v>1864.6065529701618</v>
      </c>
      <c r="DE325" s="136">
        <v>1844.8094957410958</v>
      </c>
      <c r="DF325" s="136">
        <v>1775.7499937792381</v>
      </c>
      <c r="DG325" s="136">
        <v>1755.9529365501719</v>
      </c>
      <c r="DH325" s="136">
        <v>1755.9529365501719</v>
      </c>
      <c r="DI325" s="136">
        <v>1719.8117971901331</v>
      </c>
      <c r="DJ325" s="136">
        <v>1706.6904918173807</v>
      </c>
      <c r="DK325" s="136">
        <v>1706.6904918173807</v>
      </c>
      <c r="DL325" s="136">
        <v>1759.4059116482651</v>
      </c>
      <c r="DM325" s="136">
        <v>1749.5073830337321</v>
      </c>
      <c r="DN325" s="136">
        <v>1723.0345739483532</v>
      </c>
      <c r="DO325" s="136">
        <v>1746.5148046153849</v>
      </c>
      <c r="DP325" s="136">
        <v>1772.5272170210183</v>
      </c>
      <c r="DQ325" s="136">
        <v>1920.5447495592671</v>
      </c>
      <c r="DR325" s="136">
        <v>2019.0696390248502</v>
      </c>
      <c r="DS325" s="136">
        <v>2025.7453908811638</v>
      </c>
      <c r="DT325" s="136">
        <v>2042.0894730121365</v>
      </c>
      <c r="DU325" s="136">
        <v>2045.5424481102291</v>
      </c>
      <c r="DV325" s="136">
        <v>2078.4608107120489</v>
      </c>
      <c r="DW325" s="136">
        <v>2084.9063642284887</v>
      </c>
      <c r="DX325" s="136">
        <v>2038.8666962539162</v>
      </c>
      <c r="DY325" s="136">
        <v>2015.8468622666303</v>
      </c>
      <c r="DZ325" s="136">
        <v>1999.2725817957842</v>
      </c>
      <c r="EA325" s="136">
        <v>1963.3616407756185</v>
      </c>
      <c r="EB325" s="136">
        <v>1913.8689977029539</v>
      </c>
    </row>
    <row r="326" spans="1:132" x14ac:dyDescent="0.35">
      <c r="A326" s="135" t="s">
        <v>153</v>
      </c>
      <c r="B326" s="136"/>
      <c r="C326" s="136">
        <v>4889.8041195208598</v>
      </c>
      <c r="D326" s="136">
        <v>4710.4312998432661</v>
      </c>
      <c r="E326" s="136">
        <v>4510.8474582301697</v>
      </c>
      <c r="F326" s="136">
        <v>4475.4781698430379</v>
      </c>
      <c r="G326" s="136">
        <v>3987.8872656490184</v>
      </c>
      <c r="H326" s="136">
        <v>3500.2963614549994</v>
      </c>
      <c r="I326" s="136">
        <v>3103.6550559707439</v>
      </c>
      <c r="J326" s="136">
        <v>2724.6983946800547</v>
      </c>
      <c r="K326" s="136">
        <v>2165.1057248408042</v>
      </c>
      <c r="L326" s="136">
        <v>1877.09866225988</v>
      </c>
      <c r="M326" s="136">
        <v>1966.7850720986755</v>
      </c>
      <c r="N326" s="136">
        <v>1552.4591224208557</v>
      </c>
      <c r="O326" s="136">
        <v>1299.8213482270628</v>
      </c>
      <c r="P326" s="136">
        <v>956.23397532350464</v>
      </c>
      <c r="Q326" s="136">
        <v>522.9601925811512</v>
      </c>
      <c r="R326" s="136">
        <v>378.95666129068911</v>
      </c>
      <c r="S326" s="136">
        <v>289.27025145189174</v>
      </c>
      <c r="T326" s="136">
        <v>216.00529693569385</v>
      </c>
      <c r="U326" s="136">
        <v>72.001765645230066</v>
      </c>
      <c r="V326" s="136">
        <v>0</v>
      </c>
      <c r="W326" s="136">
        <v>0</v>
      </c>
      <c r="X326" s="136">
        <v>0</v>
      </c>
      <c r="Y326" s="136">
        <v>0</v>
      </c>
      <c r="Z326" s="136">
        <v>0</v>
      </c>
      <c r="AA326" s="136">
        <v>306.95489564545909</v>
      </c>
      <c r="AB326" s="136">
        <v>252.63777419379278</v>
      </c>
      <c r="AC326" s="136">
        <v>342.32418403259015</v>
      </c>
      <c r="AD326" s="136">
        <v>505.27554838758556</v>
      </c>
      <c r="AE326" s="136">
        <v>631.59443548448201</v>
      </c>
      <c r="AF326" s="136">
        <v>631.59443548448201</v>
      </c>
      <c r="AG326" s="136">
        <v>631.59443548448201</v>
      </c>
      <c r="AH326" s="136">
        <v>703.59620112971197</v>
      </c>
      <c r="AI326" s="136">
        <v>757.91332258137822</v>
      </c>
      <c r="AJ326" s="136">
        <v>1076.2778912302574</v>
      </c>
      <c r="AK326" s="136">
        <v>1287.6018607412225</v>
      </c>
      <c r="AL326" s="136">
        <v>1638.1703062865433</v>
      </c>
      <c r="AM326" s="136">
        <v>1942.8699832558398</v>
      </c>
      <c r="AN326" s="136">
        <v>2245.9314899188521</v>
      </c>
      <c r="AO326" s="136">
        <v>2527.6967826001369</v>
      </c>
      <c r="AP326" s="136">
        <v>2737.382581804814</v>
      </c>
      <c r="AQ326" s="136">
        <v>2996.2134901980858</v>
      </c>
      <c r="AR326" s="136">
        <v>3556.4677349480849</v>
      </c>
      <c r="AS326" s="136">
        <v>3884.1017962053938</v>
      </c>
      <c r="AT326" s="136">
        <v>4236.3084120570002</v>
      </c>
      <c r="AU326" s="136">
        <v>4680.2525650606531</v>
      </c>
      <c r="AV326" s="136">
        <v>5453.4689496279016</v>
      </c>
      <c r="AW326" s="136">
        <v>6013.7231943778988</v>
      </c>
      <c r="AX326" s="136">
        <v>7160.4424087784773</v>
      </c>
      <c r="AY326" s="136">
        <v>8331.7341777733564</v>
      </c>
      <c r="AZ326" s="136">
        <v>8939.4953614056631</v>
      </c>
      <c r="BA326" s="136">
        <v>9173.7537152046425</v>
      </c>
      <c r="BB326" s="136">
        <v>9337.5707458332945</v>
      </c>
      <c r="BC326" s="136">
        <v>9103.3123920343187</v>
      </c>
      <c r="BD326" s="136">
        <v>8939.4953614056631</v>
      </c>
      <c r="BE326" s="136">
        <v>8846.1196539473312</v>
      </c>
      <c r="BF326" s="136">
        <v>9126.2467763223267</v>
      </c>
      <c r="BG326" s="136">
        <v>9244.1950383749627</v>
      </c>
      <c r="BH326" s="136">
        <v>9057.4436234582954</v>
      </c>
      <c r="BI326" s="136">
        <v>9337.5707458332945</v>
      </c>
      <c r="BJ326" s="136">
        <v>9337.5707458332945</v>
      </c>
      <c r="BK326" s="136">
        <v>8939.4953614056631</v>
      </c>
      <c r="BL326" s="136">
        <v>8518.4855926900236</v>
      </c>
      <c r="BM326" s="136">
        <v>8190.8515314327133</v>
      </c>
      <c r="BN326" s="136">
        <v>7746.9073784290613</v>
      </c>
      <c r="BO326" s="136">
        <v>7535.5834089180962</v>
      </c>
      <c r="BP326" s="136">
        <v>7230.8837319488011</v>
      </c>
      <c r="BQ326" s="136">
        <v>6646.0569326045052</v>
      </c>
      <c r="BR326" s="136">
        <v>6411.7985788055294</v>
      </c>
      <c r="BS326" s="136">
        <v>6084.1645175482199</v>
      </c>
      <c r="BT326" s="136">
        <v>5640.220364544567</v>
      </c>
      <c r="BU326" s="136">
        <v>5335.5206875752701</v>
      </c>
      <c r="BV326" s="136">
        <v>5148.7692726586056</v>
      </c>
      <c r="BW326" s="136">
        <v>5078.3279494882827</v>
      </c>
      <c r="BX326" s="136">
        <v>5194.6380412346289</v>
      </c>
      <c r="BY326" s="136">
        <v>5569.7790413742468</v>
      </c>
      <c r="BZ326" s="136">
        <v>5967.8544258018755</v>
      </c>
      <c r="CA326" s="136">
        <v>6061.2301332602092</v>
      </c>
      <c r="CB326" s="136">
        <v>6131.6714564305303</v>
      </c>
      <c r="CC326" s="136">
        <v>6436.3711333998281</v>
      </c>
      <c r="CD326" s="136">
        <v>6552.6812251461733</v>
      </c>
      <c r="CE326" s="136">
        <v>6552.6812251461733</v>
      </c>
      <c r="CF326" s="136">
        <v>6832.8083475211697</v>
      </c>
      <c r="CG326" s="136">
        <v>7044.1323170321348</v>
      </c>
      <c r="CH326" s="136">
        <v>7255.4562865430998</v>
      </c>
      <c r="CI326" s="136">
        <v>7488.0764700357868</v>
      </c>
      <c r="CJ326" s="136">
        <v>5710.8343336148937</v>
      </c>
      <c r="CK326" s="136">
        <v>5917.3223524044188</v>
      </c>
      <c r="CL326" s="136">
        <v>6002.5586857419521</v>
      </c>
      <c r="CM326" s="136">
        <v>6122.609859456792</v>
      </c>
      <c r="CN326" s="136">
        <v>6139.4170237768685</v>
      </c>
      <c r="CO326" s="136">
        <v>6242.6610331716311</v>
      </c>
      <c r="CP326" s="136">
        <v>6345.9050425663918</v>
      </c>
      <c r="CQ326" s="136">
        <v>6551.1925496187669</v>
      </c>
      <c r="CR326" s="136">
        <v>6808.1020613685232</v>
      </c>
      <c r="CS326" s="136">
        <v>6962.9680754606652</v>
      </c>
      <c r="CT326" s="136">
        <v>7031.397244478123</v>
      </c>
      <c r="CU326" s="136">
        <v>7186.2632585702659</v>
      </c>
      <c r="CV326" s="136">
        <v>7408.3579299427192</v>
      </c>
      <c r="CW326" s="136">
        <v>7718.0899581270041</v>
      </c>
      <c r="CX326" s="136">
        <v>8095.0506435916004</v>
      </c>
      <c r="CY326" s="136">
        <v>8506.8261694334942</v>
      </c>
      <c r="CZ326" s="136">
        <v>8780.5428455033307</v>
      </c>
      <c r="DA326" s="136">
        <v>9003.8380286129286</v>
      </c>
      <c r="DB326" s="136">
        <v>8919.8022070125426</v>
      </c>
      <c r="DC326" s="136">
        <v>8935.4088595954727</v>
      </c>
      <c r="DD326" s="136">
        <v>9123.8892023277676</v>
      </c>
      <c r="DE326" s="136">
        <v>9020.6451929330051</v>
      </c>
      <c r="DF326" s="136">
        <v>8660.4916717884917</v>
      </c>
      <c r="DG326" s="136">
        <v>8557.2476623937291</v>
      </c>
      <c r="DH326" s="136">
        <v>8557.2476623937291</v>
      </c>
      <c r="DI326" s="136">
        <v>8368.7673196614323</v>
      </c>
      <c r="DJ326" s="136">
        <v>8300.3381506439728</v>
      </c>
      <c r="DK326" s="136">
        <v>8300.3381506439728</v>
      </c>
      <c r="DL326" s="136">
        <v>8575.2553384509556</v>
      </c>
      <c r="DM326" s="136">
        <v>8523.6333337535725</v>
      </c>
      <c r="DN326" s="136">
        <v>8385.5744839815088</v>
      </c>
      <c r="DO326" s="136">
        <v>8508.0266811706442</v>
      </c>
      <c r="DP326" s="136">
        <v>8643.6845074684115</v>
      </c>
      <c r="DQ326" s="136">
        <v>9415.6135544548288</v>
      </c>
      <c r="DR326" s="136">
        <v>9929.4325779543396</v>
      </c>
      <c r="DS326" s="136">
        <v>9964.2474183316408</v>
      </c>
      <c r="DT326" s="136">
        <v>10049.483751669177</v>
      </c>
      <c r="DU326" s="136">
        <v>10067.491427726403</v>
      </c>
      <c r="DV326" s="136">
        <v>10239.164606138625</v>
      </c>
      <c r="DW326" s="136">
        <v>10272.778934778778</v>
      </c>
      <c r="DX326" s="136">
        <v>10032.6765873491</v>
      </c>
      <c r="DY326" s="136">
        <v>9912.6254136342595</v>
      </c>
      <c r="DZ326" s="136">
        <v>9826.1885685595789</v>
      </c>
      <c r="EA326" s="136">
        <v>9638.9087375644285</v>
      </c>
      <c r="EB326" s="136">
        <v>9380.7987140775222</v>
      </c>
    </row>
    <row r="327" spans="1:132" x14ac:dyDescent="0.35">
      <c r="A327" s="135" t="s">
        <v>154</v>
      </c>
      <c r="B327" s="136"/>
      <c r="C327" s="136">
        <v>1150.0690610057286</v>
      </c>
      <c r="D327" s="136">
        <v>1107.8810458512944</v>
      </c>
      <c r="E327" s="136">
        <v>1060.9394515245303</v>
      </c>
      <c r="F327" s="136">
        <v>1052.6206879729514</v>
      </c>
      <c r="G327" s="136">
        <v>937.94059044047629</v>
      </c>
      <c r="H327" s="136">
        <v>823.26049290800131</v>
      </c>
      <c r="I327" s="136">
        <v>729.9715016510138</v>
      </c>
      <c r="J327" s="136">
        <v>640.84189216981554</v>
      </c>
      <c r="K327" s="136">
        <v>509.22716883591289</v>
      </c>
      <c r="L327" s="136">
        <v>441.48866563020204</v>
      </c>
      <c r="M327" s="136">
        <v>462.58267320741874</v>
      </c>
      <c r="N327" s="136">
        <v>365.13430017464208</v>
      </c>
      <c r="O327" s="136">
        <v>305.71456052050979</v>
      </c>
      <c r="P327" s="136">
        <v>224.90371459089013</v>
      </c>
      <c r="Q327" s="136">
        <v>122.99886108405366</v>
      </c>
      <c r="R327" s="136">
        <v>89.129609481198273</v>
      </c>
      <c r="S327" s="136">
        <v>68.035601903981103</v>
      </c>
      <c r="T327" s="136">
        <v>50.803877404283249</v>
      </c>
      <c r="U327" s="136">
        <v>16.934625801427465</v>
      </c>
      <c r="V327" s="136">
        <v>0</v>
      </c>
      <c r="W327" s="136">
        <v>0</v>
      </c>
      <c r="X327" s="136">
        <v>0</v>
      </c>
      <c r="Y327" s="136">
        <v>0</v>
      </c>
      <c r="Z327" s="136">
        <v>0</v>
      </c>
      <c r="AA327" s="136">
        <v>72.194983679770786</v>
      </c>
      <c r="AB327" s="136">
        <v>59.419739654132179</v>
      </c>
      <c r="AC327" s="136">
        <v>80.513747231349328</v>
      </c>
      <c r="AD327" s="136">
        <v>118.83947930826436</v>
      </c>
      <c r="AE327" s="136">
        <v>148.54934913533049</v>
      </c>
      <c r="AF327" s="136">
        <v>148.54934913533049</v>
      </c>
      <c r="AG327" s="136">
        <v>148.54934913533049</v>
      </c>
      <c r="AH327" s="136">
        <v>165.4839749367579</v>
      </c>
      <c r="AI327" s="136">
        <v>178.25921896239655</v>
      </c>
      <c r="AJ327" s="136">
        <v>253.13772770711643</v>
      </c>
      <c r="AK327" s="136">
        <v>302.84056922038627</v>
      </c>
      <c r="AL327" s="136">
        <v>385.29334506410481</v>
      </c>
      <c r="AM327" s="136">
        <v>456.95790724602813</v>
      </c>
      <c r="AN327" s="136">
        <v>528.2371760828878</v>
      </c>
      <c r="AO327" s="136">
        <v>594.50763143391373</v>
      </c>
      <c r="AP327" s="136">
        <v>643.82517960211919</v>
      </c>
      <c r="AQ327" s="136">
        <v>704.70152812224705</v>
      </c>
      <c r="AR327" s="136">
        <v>836.47185213417117</v>
      </c>
      <c r="AS327" s="136">
        <v>913.53052114699221</v>
      </c>
      <c r="AT327" s="136">
        <v>996.36859033577457</v>
      </c>
      <c r="AU327" s="136">
        <v>1100.7830868481471</v>
      </c>
      <c r="AV327" s="136">
        <v>1282.6415457184046</v>
      </c>
      <c r="AW327" s="136">
        <v>1414.4118697303279</v>
      </c>
      <c r="AX327" s="136">
        <v>1684.1172112752015</v>
      </c>
      <c r="AY327" s="136">
        <v>1959.6019529960361</v>
      </c>
      <c r="AZ327" s="136">
        <v>2102.5457840148192</v>
      </c>
      <c r="BA327" s="136">
        <v>2157.6427323589864</v>
      </c>
      <c r="BB327" s="136">
        <v>2196.1720668653961</v>
      </c>
      <c r="BC327" s="136">
        <v>2141.0751185212293</v>
      </c>
      <c r="BD327" s="136">
        <v>2102.5457840148192</v>
      </c>
      <c r="BE327" s="136">
        <v>2080.5840633461648</v>
      </c>
      <c r="BF327" s="136">
        <v>2146.4692253521266</v>
      </c>
      <c r="BG327" s="136">
        <v>2174.2103461967426</v>
      </c>
      <c r="BH327" s="136">
        <v>2130.2869048594348</v>
      </c>
      <c r="BI327" s="136">
        <v>2196.1720668653961</v>
      </c>
      <c r="BJ327" s="136">
        <v>2196.1720668653961</v>
      </c>
      <c r="BK327" s="136">
        <v>2102.5457840148192</v>
      </c>
      <c r="BL327" s="136">
        <v>2003.5253943333444</v>
      </c>
      <c r="BM327" s="136">
        <v>1926.4667253205232</v>
      </c>
      <c r="BN327" s="136">
        <v>1822.0522288081509</v>
      </c>
      <c r="BO327" s="136">
        <v>1772.3493872948816</v>
      </c>
      <c r="BP327" s="136">
        <v>1700.6848251129579</v>
      </c>
      <c r="BQ327" s="136">
        <v>1563.1351009250723</v>
      </c>
      <c r="BR327" s="136">
        <v>1508.0381525809057</v>
      </c>
      <c r="BS327" s="136">
        <v>1430.9794835680848</v>
      </c>
      <c r="BT327" s="136">
        <v>1326.5649870557124</v>
      </c>
      <c r="BU327" s="136">
        <v>1254.9004248737888</v>
      </c>
      <c r="BV327" s="136">
        <v>1210.9769835364812</v>
      </c>
      <c r="BW327" s="136">
        <v>1194.4093696987245</v>
      </c>
      <c r="BX327" s="136">
        <v>1221.7651971982762</v>
      </c>
      <c r="BY327" s="136">
        <v>1309.9973732179562</v>
      </c>
      <c r="BZ327" s="136">
        <v>1403.6236560685334</v>
      </c>
      <c r="CA327" s="136">
        <v>1425.5853767371875</v>
      </c>
      <c r="CB327" s="136">
        <v>1442.1529905749435</v>
      </c>
      <c r="CC327" s="136">
        <v>1513.8175527568676</v>
      </c>
      <c r="CD327" s="136">
        <v>1541.1733802564193</v>
      </c>
      <c r="CE327" s="136">
        <v>1541.1733802564193</v>
      </c>
      <c r="CF327" s="136">
        <v>1607.0585422623799</v>
      </c>
      <c r="CG327" s="136">
        <v>1656.7613837756501</v>
      </c>
      <c r="CH327" s="136">
        <v>1706.4642252889198</v>
      </c>
      <c r="CI327" s="136">
        <v>1761.1758802880222</v>
      </c>
      <c r="CJ327" s="136">
        <v>1343.1732067548187</v>
      </c>
      <c r="CK327" s="136">
        <v>1391.7386453845918</v>
      </c>
      <c r="CL327" s="136">
        <v>1411.7860066794397</v>
      </c>
      <c r="CM327" s="136">
        <v>1440.0217268130282</v>
      </c>
      <c r="CN327" s="136">
        <v>1443.9747276317307</v>
      </c>
      <c r="CO327" s="136">
        <v>1468.2574469466174</v>
      </c>
      <c r="CP327" s="136">
        <v>1492.5401662615031</v>
      </c>
      <c r="CQ327" s="136">
        <v>1540.8232476899402</v>
      </c>
      <c r="CR327" s="136">
        <v>1601.2476887758203</v>
      </c>
      <c r="CS327" s="136">
        <v>1637.6717677481497</v>
      </c>
      <c r="CT327" s="136">
        <v>1653.7661282242952</v>
      </c>
      <c r="CU327" s="136">
        <v>1690.1902071966251</v>
      </c>
      <c r="CV327" s="136">
        <v>1742.4262894437645</v>
      </c>
      <c r="CW327" s="136">
        <v>1815.2744473884234</v>
      </c>
      <c r="CX327" s="136">
        <v>1903.9346086078926</v>
      </c>
      <c r="CY327" s="136">
        <v>2000.7831286661014</v>
      </c>
      <c r="CZ327" s="136">
        <v>2065.1605705706843</v>
      </c>
      <c r="DA327" s="136">
        <v>2117.6790100191588</v>
      </c>
      <c r="DB327" s="136">
        <v>2097.914005925647</v>
      </c>
      <c r="DC327" s="136">
        <v>2101.5846495430142</v>
      </c>
      <c r="DD327" s="136">
        <v>2145.9147301527482</v>
      </c>
      <c r="DE327" s="136">
        <v>2121.6320108378618</v>
      </c>
      <c r="DF327" s="136">
        <v>2036.924850437096</v>
      </c>
      <c r="DG327" s="136">
        <v>2012.6421311222091</v>
      </c>
      <c r="DH327" s="136">
        <v>2012.6421311222091</v>
      </c>
      <c r="DI327" s="136">
        <v>1968.3120505124743</v>
      </c>
      <c r="DJ327" s="136">
        <v>1952.2176900363297</v>
      </c>
      <c r="DK327" s="136">
        <v>1952.2176900363297</v>
      </c>
      <c r="DL327" s="136">
        <v>2016.8774891422477</v>
      </c>
      <c r="DM327" s="136">
        <v>2004.7361294848038</v>
      </c>
      <c r="DN327" s="136">
        <v>1972.2650513311771</v>
      </c>
      <c r="DO327" s="136">
        <v>2001.0654858674375</v>
      </c>
      <c r="DP327" s="136">
        <v>2032.9718496183928</v>
      </c>
      <c r="DQ327" s="136">
        <v>2214.5275300773696</v>
      </c>
      <c r="DR327" s="136">
        <v>2335.3764122491293</v>
      </c>
      <c r="DS327" s="136">
        <v>2343.5647710878698</v>
      </c>
      <c r="DT327" s="136">
        <v>2363.6121323827174</v>
      </c>
      <c r="DU327" s="136">
        <v>2367.8474904027562</v>
      </c>
      <c r="DV327" s="136">
        <v>2408.2245701937886</v>
      </c>
      <c r="DW327" s="136">
        <v>2416.1305718311933</v>
      </c>
      <c r="DX327" s="136">
        <v>2359.6591315640144</v>
      </c>
      <c r="DY327" s="136">
        <v>2331.4234114304259</v>
      </c>
      <c r="DZ327" s="136">
        <v>2311.0936929342429</v>
      </c>
      <c r="EA327" s="136">
        <v>2267.0459695258442</v>
      </c>
      <c r="EB327" s="136">
        <v>2206.3391712386278</v>
      </c>
    </row>
    <row r="328" spans="1:132" x14ac:dyDescent="0.35">
      <c r="A328" s="135" t="s">
        <v>155</v>
      </c>
      <c r="B328" s="136"/>
      <c r="C328" s="136">
        <v>11669.581870764421</v>
      </c>
      <c r="D328" s="136">
        <v>11241.506276435164</v>
      </c>
      <c r="E328" s="136">
        <v>10765.196812322331</v>
      </c>
      <c r="F328" s="136">
        <v>10680.787540201069</v>
      </c>
      <c r="G328" s="136">
        <v>9517.1454316722466</v>
      </c>
      <c r="H328" s="136">
        <v>8353.5033231434263</v>
      </c>
      <c r="I328" s="136">
        <v>7406.9136286407056</v>
      </c>
      <c r="J328" s="136">
        <v>6502.5285701986186</v>
      </c>
      <c r="K328" s="136">
        <v>5167.0533005658008</v>
      </c>
      <c r="L328" s="136">
        <v>4479.7206561498124</v>
      </c>
      <c r="M328" s="136">
        <v>4693.7584533144382</v>
      </c>
      <c r="N328" s="136">
        <v>3704.9641227510892</v>
      </c>
      <c r="O328" s="136">
        <v>3102.0407504563623</v>
      </c>
      <c r="P328" s="136">
        <v>2282.0649641355353</v>
      </c>
      <c r="Q328" s="136">
        <v>1248.0513806500828</v>
      </c>
      <c r="R328" s="136">
        <v>904.38505844208873</v>
      </c>
      <c r="S328" s="136">
        <v>690.34726127745864</v>
      </c>
      <c r="T328" s="136">
        <v>515.499483311993</v>
      </c>
      <c r="U328" s="136">
        <v>171.83316110399477</v>
      </c>
      <c r="V328" s="136">
        <v>0</v>
      </c>
      <c r="W328" s="136">
        <v>0</v>
      </c>
      <c r="X328" s="136">
        <v>0</v>
      </c>
      <c r="Y328" s="136">
        <v>0</v>
      </c>
      <c r="Z328" s="136">
        <v>0</v>
      </c>
      <c r="AA328" s="136">
        <v>732.5518973380938</v>
      </c>
      <c r="AB328" s="136">
        <v>602.92337229472571</v>
      </c>
      <c r="AC328" s="136">
        <v>816.9611694593558</v>
      </c>
      <c r="AD328" s="136">
        <v>1205.8467445894514</v>
      </c>
      <c r="AE328" s="136">
        <v>1507.3084307368149</v>
      </c>
      <c r="AF328" s="136">
        <v>1507.3084307368149</v>
      </c>
      <c r="AG328" s="136">
        <v>1507.3084307368149</v>
      </c>
      <c r="AH328" s="136">
        <v>1679.1415918408093</v>
      </c>
      <c r="AI328" s="136">
        <v>1808.7701168841775</v>
      </c>
      <c r="AJ328" s="136">
        <v>2568.5513489722098</v>
      </c>
      <c r="AK328" s="136">
        <v>3072.8787827886745</v>
      </c>
      <c r="AL328" s="136">
        <v>3909.5149908252865</v>
      </c>
      <c r="AM328" s="136">
        <v>4636.6847791187884</v>
      </c>
      <c r="AN328" s="136">
        <v>5359.9450524214717</v>
      </c>
      <c r="AO328" s="136">
        <v>6032.3816308434198</v>
      </c>
      <c r="AP328" s="136">
        <v>6532.7995496690555</v>
      </c>
      <c r="AQ328" s="136">
        <v>7150.5029182194439</v>
      </c>
      <c r="AR328" s="136">
        <v>8487.5570450816977</v>
      </c>
      <c r="AS328" s="136">
        <v>9269.4600432467523</v>
      </c>
      <c r="AT328" s="136">
        <v>10110.005766274191</v>
      </c>
      <c r="AU328" s="136">
        <v>11169.484328787841</v>
      </c>
      <c r="AV328" s="136">
        <v>13014.775404457376</v>
      </c>
      <c r="AW328" s="136">
        <v>14351.829531319623</v>
      </c>
      <c r="AX328" s="136">
        <v>17088.490024897321</v>
      </c>
      <c r="AY328" s="136">
        <v>19883.793243337401</v>
      </c>
      <c r="AZ328" s="136">
        <v>21334.223304933577</v>
      </c>
      <c r="BA328" s="136">
        <v>21893.283948621603</v>
      </c>
      <c r="BB328" s="136">
        <v>22284.235447704126</v>
      </c>
      <c r="BC328" s="136">
        <v>21725.174804016111</v>
      </c>
      <c r="BD328" s="136">
        <v>21334.223304933577</v>
      </c>
      <c r="BE328" s="136">
        <v>21111.38095045654</v>
      </c>
      <c r="BF328" s="136">
        <v>21779.908013887663</v>
      </c>
      <c r="BG328" s="136">
        <v>22061.393093227089</v>
      </c>
      <c r="BH328" s="136">
        <v>21615.708384273003</v>
      </c>
      <c r="BI328" s="136">
        <v>22284.235447704126</v>
      </c>
      <c r="BJ328" s="136">
        <v>22284.235447704126</v>
      </c>
      <c r="BK328" s="136">
        <v>21334.223304933577</v>
      </c>
      <c r="BL328" s="136">
        <v>20329.477952291491</v>
      </c>
      <c r="BM328" s="136">
        <v>19547.57495412643</v>
      </c>
      <c r="BN328" s="136">
        <v>18488.09639161278</v>
      </c>
      <c r="BO328" s="136">
        <v>17983.768957796317</v>
      </c>
      <c r="BP328" s="136">
        <v>17256.599169502813</v>
      </c>
      <c r="BQ328" s="136">
        <v>15860.90231777818</v>
      </c>
      <c r="BR328" s="136">
        <v>15301.841674090168</v>
      </c>
      <c r="BS328" s="136">
        <v>14519.93867592511</v>
      </c>
      <c r="BT328" s="136">
        <v>13460.460113411456</v>
      </c>
      <c r="BU328" s="136">
        <v>12733.290325117956</v>
      </c>
      <c r="BV328" s="136">
        <v>12287.605616163875</v>
      </c>
      <c r="BW328" s="136">
        <v>12119.496471558388</v>
      </c>
      <c r="BX328" s="136">
        <v>12397.072035906982</v>
      </c>
      <c r="BY328" s="136">
        <v>13292.350968805973</v>
      </c>
      <c r="BZ328" s="136">
        <v>14242.363111576517</v>
      </c>
      <c r="CA328" s="136">
        <v>14465.205466053558</v>
      </c>
      <c r="CB328" s="136">
        <v>14633.314610659043</v>
      </c>
      <c r="CC328" s="136">
        <v>15360.484398952551</v>
      </c>
      <c r="CD328" s="136">
        <v>15638.059963301146</v>
      </c>
      <c r="CE328" s="136">
        <v>15638.059963301146</v>
      </c>
      <c r="CF328" s="136">
        <v>16306.587026732264</v>
      </c>
      <c r="CG328" s="136">
        <v>16810.914460548731</v>
      </c>
      <c r="CH328" s="136">
        <v>17315.241894365194</v>
      </c>
      <c r="CI328" s="136">
        <v>17870.393023062381</v>
      </c>
      <c r="CJ328" s="136">
        <v>13628.981279728963</v>
      </c>
      <c r="CK328" s="136">
        <v>14121.767653517782</v>
      </c>
      <c r="CL328" s="136">
        <v>14325.185284558511</v>
      </c>
      <c r="CM328" s="136">
        <v>14611.688990249681</v>
      </c>
      <c r="CN328" s="136">
        <v>14651.799509046445</v>
      </c>
      <c r="CO328" s="136">
        <v>14898.192695940852</v>
      </c>
      <c r="CP328" s="136">
        <v>15144.585882835254</v>
      </c>
      <c r="CQ328" s="136">
        <v>15634.507219567151</v>
      </c>
      <c r="CR328" s="136">
        <v>16247.625149746258</v>
      </c>
      <c r="CS328" s="136">
        <v>16617.21493008787</v>
      </c>
      <c r="CT328" s="136">
        <v>16780.522042331839</v>
      </c>
      <c r="CU328" s="136">
        <v>17150.111822673447</v>
      </c>
      <c r="CV328" s="136">
        <v>17680.143678202112</v>
      </c>
      <c r="CW328" s="136">
        <v>18419.323238885332</v>
      </c>
      <c r="CX328" s="136">
        <v>19318.944874755605</v>
      </c>
      <c r="CY328" s="136">
        <v>20301.652585276319</v>
      </c>
      <c r="CZ328" s="136">
        <v>20954.88103425219</v>
      </c>
      <c r="DA328" s="136">
        <v>21487.77792683776</v>
      </c>
      <c r="DB328" s="136">
        <v>21287.225332853945</v>
      </c>
      <c r="DC328" s="136">
        <v>21324.470814593802</v>
      </c>
      <c r="DD328" s="136">
        <v>21774.281632528935</v>
      </c>
      <c r="DE328" s="136">
        <v>21527.888445634526</v>
      </c>
      <c r="DF328" s="136">
        <v>20668.377328561019</v>
      </c>
      <c r="DG328" s="136">
        <v>20421.98414166661</v>
      </c>
      <c r="DH328" s="136">
        <v>20421.98414166661</v>
      </c>
      <c r="DI328" s="136">
        <v>19972.173323731473</v>
      </c>
      <c r="DJ328" s="136">
        <v>19808.866211487508</v>
      </c>
      <c r="DK328" s="136">
        <v>19808.866211487508</v>
      </c>
      <c r="DL328" s="136">
        <v>20464.959697520288</v>
      </c>
      <c r="DM328" s="136">
        <v>20341.763104073081</v>
      </c>
      <c r="DN328" s="136">
        <v>20012.283842528239</v>
      </c>
      <c r="DO328" s="136">
        <v>20304.517622333231</v>
      </c>
      <c r="DP328" s="136">
        <v>20628.266809764253</v>
      </c>
      <c r="DQ328" s="136">
        <v>22470.485637358484</v>
      </c>
      <c r="DR328" s="136">
        <v>23696.721497716688</v>
      </c>
      <c r="DS328" s="136">
        <v>23779.807572367128</v>
      </c>
      <c r="DT328" s="136">
        <v>23983.225203407856</v>
      </c>
      <c r="DU328" s="136">
        <v>24026.200759261534</v>
      </c>
      <c r="DV328" s="136">
        <v>24435.901058399908</v>
      </c>
      <c r="DW328" s="136">
        <v>24516.12209599344</v>
      </c>
      <c r="DX328" s="136">
        <v>23943.11468461109</v>
      </c>
      <c r="DY328" s="136">
        <v>23656.610978919922</v>
      </c>
      <c r="DZ328" s="136">
        <v>23450.328310822282</v>
      </c>
      <c r="EA328" s="136">
        <v>23003.382529944058</v>
      </c>
      <c r="EB328" s="136">
        <v>22387.399562708037</v>
      </c>
    </row>
    <row r="329" spans="1:132" x14ac:dyDescent="0.35">
      <c r="A329" s="135" t="s">
        <v>156</v>
      </c>
      <c r="B329" s="136"/>
      <c r="C329" s="136">
        <v>5819.0311998875795</v>
      </c>
      <c r="D329" s="136">
        <v>5649.3940760148562</v>
      </c>
      <c r="E329" s="136">
        <v>5460.6429100156283</v>
      </c>
      <c r="F329" s="136">
        <v>5427.1933362942464</v>
      </c>
      <c r="G329" s="136">
        <v>4966.0670699923357</v>
      </c>
      <c r="H329" s="136">
        <v>4504.9408036904233</v>
      </c>
      <c r="I329" s="136">
        <v>4129.8277269577829</v>
      </c>
      <c r="J329" s="136">
        <v>3771.4394370858317</v>
      </c>
      <c r="K329" s="136">
        <v>3242.2193957082513</v>
      </c>
      <c r="L329" s="136">
        <v>2969.8442954055677</v>
      </c>
      <c r="M329" s="136">
        <v>3054.6628573419284</v>
      </c>
      <c r="N329" s="136">
        <v>2662.8249937485957</v>
      </c>
      <c r="O329" s="136">
        <v>2423.8994671672949</v>
      </c>
      <c r="P329" s="136">
        <v>2098.9607510167266</v>
      </c>
      <c r="Q329" s="136">
        <v>1689.2034729297964</v>
      </c>
      <c r="R329" s="136">
        <v>1553.0159227784548</v>
      </c>
      <c r="S329" s="136">
        <v>1468.1973608420922</v>
      </c>
      <c r="T329" s="136">
        <v>1398.908958133517</v>
      </c>
      <c r="U329" s="136">
        <v>1262.7214079821738</v>
      </c>
      <c r="V329" s="136">
        <v>1075.1648696158534</v>
      </c>
      <c r="W329" s="136">
        <v>1177.9028460458126</v>
      </c>
      <c r="X329" s="136">
        <v>1177.9028460458126</v>
      </c>
      <c r="Y329" s="136">
        <v>1040.5206682615658</v>
      </c>
      <c r="Z329" s="136">
        <v>1194.627632906504</v>
      </c>
      <c r="AA329" s="136">
        <v>1484.9221477027845</v>
      </c>
      <c r="AB329" s="136">
        <v>1433.5531594878046</v>
      </c>
      <c r="AC329" s="136">
        <v>1518.3717214241672</v>
      </c>
      <c r="AD329" s="136">
        <v>1672.4786860691054</v>
      </c>
      <c r="AE329" s="136">
        <v>1791.9414493597553</v>
      </c>
      <c r="AF329" s="136">
        <v>1791.9414493597553</v>
      </c>
      <c r="AG329" s="136">
        <v>1791.9414493597553</v>
      </c>
      <c r="AH329" s="136">
        <v>1860.0352244354253</v>
      </c>
      <c r="AI329" s="136">
        <v>1911.4042126504055</v>
      </c>
      <c r="AJ329" s="136">
        <v>2567.1179499542113</v>
      </c>
      <c r="AK329" s="136">
        <v>2766.9720329621136</v>
      </c>
      <c r="AL329" s="136">
        <v>3098.5129148511924</v>
      </c>
      <c r="AM329" s="136">
        <v>3386.6746159323516</v>
      </c>
      <c r="AN329" s="136">
        <v>3673.2870605560884</v>
      </c>
      <c r="AO329" s="136">
        <v>3939.759171233291</v>
      </c>
      <c r="AP329" s="136">
        <v>4138.0639977837664</v>
      </c>
      <c r="AQ329" s="136">
        <v>4382.8465180570083</v>
      </c>
      <c r="AR329" s="136">
        <v>4912.6922264965651</v>
      </c>
      <c r="AS329" s="136">
        <v>5222.5435179816832</v>
      </c>
      <c r="AT329" s="136">
        <v>5555.6336563281857</v>
      </c>
      <c r="AU329" s="136">
        <v>5975.4821562905227</v>
      </c>
      <c r="AV329" s="136">
        <v>6706.7312041954046</v>
      </c>
      <c r="AW329" s="136">
        <v>7236.5769126349587</v>
      </c>
      <c r="AX329" s="136">
        <v>8321.0564328328746</v>
      </c>
      <c r="AY329" s="136">
        <v>9428.774799892175</v>
      </c>
      <c r="AZ329" s="136">
        <v>10003.548945597071</v>
      </c>
      <c r="BA329" s="136">
        <v>10225.092619008934</v>
      </c>
      <c r="BB329" s="136">
        <v>10380.018264751492</v>
      </c>
      <c r="BC329" s="136">
        <v>10158.474591339631</v>
      </c>
      <c r="BD329" s="136">
        <v>10003.548945597071</v>
      </c>
      <c r="BE329" s="136">
        <v>9915.2413275238105</v>
      </c>
      <c r="BF329" s="136">
        <v>10180.164181743588</v>
      </c>
      <c r="BG329" s="136">
        <v>10291.710646678235</v>
      </c>
      <c r="BH329" s="136">
        <v>10115.095410531716</v>
      </c>
      <c r="BI329" s="136">
        <v>10380.018264751492</v>
      </c>
      <c r="BJ329" s="136">
        <v>10380.018264751492</v>
      </c>
      <c r="BK329" s="136">
        <v>10003.548945597071</v>
      </c>
      <c r="BL329" s="136">
        <v>9605.3900360386924</v>
      </c>
      <c r="BM329" s="136">
        <v>9295.5387445535725</v>
      </c>
      <c r="BN329" s="136">
        <v>8875.6902445912401</v>
      </c>
      <c r="BO329" s="136">
        <v>8675.8361615833364</v>
      </c>
      <c r="BP329" s="136">
        <v>8387.674460502174</v>
      </c>
      <c r="BQ329" s="136">
        <v>7834.5899052012364</v>
      </c>
      <c r="BR329" s="136">
        <v>7613.0462317893762</v>
      </c>
      <c r="BS329" s="136">
        <v>7303.1949403042572</v>
      </c>
      <c r="BT329" s="136">
        <v>6883.3464403419212</v>
      </c>
      <c r="BU329" s="136">
        <v>6595.1847392607606</v>
      </c>
      <c r="BV329" s="136">
        <v>6418.5695031142432</v>
      </c>
      <c r="BW329" s="136">
        <v>6351.9514754449419</v>
      </c>
      <c r="BX329" s="136">
        <v>6461.9486839221609</v>
      </c>
      <c r="BY329" s="136">
        <v>6816.7284126726208</v>
      </c>
      <c r="BZ329" s="136">
        <v>7193.197731827041</v>
      </c>
      <c r="CA329" s="136">
        <v>7281.5053499002997</v>
      </c>
      <c r="CB329" s="136">
        <v>7348.1233775696001</v>
      </c>
      <c r="CC329" s="136">
        <v>7636.2850786507634</v>
      </c>
      <c r="CD329" s="136">
        <v>7746.2822871279795</v>
      </c>
      <c r="CE329" s="136">
        <v>7746.2822871279795</v>
      </c>
      <c r="CF329" s="136">
        <v>8011.2051413477539</v>
      </c>
      <c r="CG329" s="136">
        <v>8211.0592243556584</v>
      </c>
      <c r="CH329" s="136">
        <v>8410.9133073635585</v>
      </c>
      <c r="CI329" s="136">
        <v>8630.9077243179909</v>
      </c>
      <c r="CJ329" s="136">
        <v>6536.2236688961966</v>
      </c>
      <c r="CK329" s="136">
        <v>6731.50427877116</v>
      </c>
      <c r="CL329" s="136">
        <v>6812.1142979637289</v>
      </c>
      <c r="CM329" s="136">
        <v>6925.6495362631249</v>
      </c>
      <c r="CN329" s="136">
        <v>6941.5444696250424</v>
      </c>
      <c r="CO329" s="136">
        <v>7039.18477456252</v>
      </c>
      <c r="CP329" s="136">
        <v>7136.8250795000031</v>
      </c>
      <c r="CQ329" s="136">
        <v>7330.9703369919671</v>
      </c>
      <c r="CR329" s="136">
        <v>7573.9357469526713</v>
      </c>
      <c r="CS329" s="136">
        <v>7720.3962043588945</v>
      </c>
      <c r="CT329" s="136">
        <v>7785.1112901895476</v>
      </c>
      <c r="CU329" s="136">
        <v>7931.571747595769</v>
      </c>
      <c r="CV329" s="136">
        <v>8141.6119384496496</v>
      </c>
      <c r="CW329" s="136">
        <v>8434.5328532620915</v>
      </c>
      <c r="CX329" s="136">
        <v>8791.0335015221935</v>
      </c>
      <c r="CY329" s="136">
        <v>9180.45936888912</v>
      </c>
      <c r="CZ329" s="136">
        <v>9439.3197122117417</v>
      </c>
      <c r="DA329" s="136">
        <v>9650.4952554486154</v>
      </c>
      <c r="DB329" s="136">
        <v>9571.0205886390395</v>
      </c>
      <c r="DC329" s="136">
        <v>9585.7801696179613</v>
      </c>
      <c r="DD329" s="136">
        <v>9764.0304937480123</v>
      </c>
      <c r="DE329" s="136">
        <v>9666.390188810532</v>
      </c>
      <c r="DF329" s="136">
        <v>9325.7844739123448</v>
      </c>
      <c r="DG329" s="136">
        <v>9228.1441689748644</v>
      </c>
      <c r="DH329" s="136">
        <v>9228.1441689748644</v>
      </c>
      <c r="DI329" s="136">
        <v>9049.8938448448134</v>
      </c>
      <c r="DJ329" s="136">
        <v>8985.1787590141594</v>
      </c>
      <c r="DK329" s="136">
        <v>8985.1787590141594</v>
      </c>
      <c r="DL329" s="136">
        <v>9245.1744547197759</v>
      </c>
      <c r="DM329" s="136">
        <v>9196.3543022510348</v>
      </c>
      <c r="DN329" s="136">
        <v>9065.7887782067301</v>
      </c>
      <c r="DO329" s="136">
        <v>9181.594721272113</v>
      </c>
      <c r="DP329" s="136">
        <v>9309.88954055043</v>
      </c>
      <c r="DQ329" s="136">
        <v>10039.921122815547</v>
      </c>
      <c r="DR329" s="136">
        <v>10525.851942736954</v>
      </c>
      <c r="DS329" s="136">
        <v>10558.777161843782</v>
      </c>
      <c r="DT329" s="136">
        <v>10639.387181036349</v>
      </c>
      <c r="DU329" s="136">
        <v>10656.417466781262</v>
      </c>
      <c r="DV329" s="136">
        <v>10818.772857549398</v>
      </c>
      <c r="DW329" s="136">
        <v>10850.562724273226</v>
      </c>
      <c r="DX329" s="136">
        <v>10623.492247674434</v>
      </c>
      <c r="DY329" s="136">
        <v>10509.957009375041</v>
      </c>
      <c r="DZ329" s="136">
        <v>10428.211637799477</v>
      </c>
      <c r="EA329" s="136">
        <v>10251.096666052419</v>
      </c>
      <c r="EB329" s="136">
        <v>10006.995903708717</v>
      </c>
    </row>
    <row r="330" spans="1:132" x14ac:dyDescent="0.35">
      <c r="A330" s="135" t="s">
        <v>157</v>
      </c>
      <c r="B330" s="136"/>
      <c r="C330" s="136">
        <v>5017.8386155918133</v>
      </c>
      <c r="D330" s="136">
        <v>4871.5579579416317</v>
      </c>
      <c r="E330" s="136">
        <v>4708.7949726688921</v>
      </c>
      <c r="F330" s="136">
        <v>4679.9508993294203</v>
      </c>
      <c r="G330" s="136">
        <v>4282.3147454352629</v>
      </c>
      <c r="H330" s="136">
        <v>3884.6785915411051</v>
      </c>
      <c r="I330" s="136">
        <v>3561.2129119484489</v>
      </c>
      <c r="J330" s="136">
        <v>3252.1692690255286</v>
      </c>
      <c r="K330" s="136">
        <v>2795.8148229760181</v>
      </c>
      <c r="L330" s="136">
        <v>2560.9416543545976</v>
      </c>
      <c r="M330" s="136">
        <v>2634.081983179688</v>
      </c>
      <c r="N330" s="136">
        <v>2296.1942669172959</v>
      </c>
      <c r="O330" s="136">
        <v>2090.165171635349</v>
      </c>
      <c r="P330" s="136">
        <v>1809.9656020519014</v>
      </c>
      <c r="Q330" s="136">
        <v>1456.6257036433633</v>
      </c>
      <c r="R330" s="136">
        <v>1339.1891193326539</v>
      </c>
      <c r="S330" s="136">
        <v>1266.0487905075618</v>
      </c>
      <c r="T330" s="136">
        <v>1206.3003528757988</v>
      </c>
      <c r="U330" s="136">
        <v>1088.8637685650879</v>
      </c>
      <c r="V330" s="136">
        <v>927.13092876876021</v>
      </c>
      <c r="W330" s="136">
        <v>1015.7234397399974</v>
      </c>
      <c r="X330" s="136">
        <v>1015.7234397399974</v>
      </c>
      <c r="Y330" s="136">
        <v>897.25670995287885</v>
      </c>
      <c r="Z330" s="136">
        <v>1030.1454764097336</v>
      </c>
      <c r="AA330" s="136">
        <v>1280.4708271772997</v>
      </c>
      <c r="AB330" s="136">
        <v>1236.1745716916803</v>
      </c>
      <c r="AC330" s="136">
        <v>1309.3149005167722</v>
      </c>
      <c r="AD330" s="136">
        <v>1442.2036669736274</v>
      </c>
      <c r="AE330" s="136">
        <v>1545.2182146146004</v>
      </c>
      <c r="AF330" s="136">
        <v>1545.2182146146004</v>
      </c>
      <c r="AG330" s="136">
        <v>1545.2182146146004</v>
      </c>
      <c r="AH330" s="136">
        <v>1603.9365067699546</v>
      </c>
      <c r="AI330" s="136">
        <v>1648.232762255574</v>
      </c>
      <c r="AJ330" s="136">
        <v>2213.6646354994609</v>
      </c>
      <c r="AK330" s="136">
        <v>2386.0018340386473</v>
      </c>
      <c r="AL330" s="136">
        <v>2671.8945509951263</v>
      </c>
      <c r="AM330" s="136">
        <v>2920.3807442376728</v>
      </c>
      <c r="AN330" s="136">
        <v>3167.5309902047229</v>
      </c>
      <c r="AO330" s="136">
        <v>3397.3139215903038</v>
      </c>
      <c r="AP330" s="136">
        <v>3568.315172853992</v>
      </c>
      <c r="AQ330" s="136">
        <v>3779.3948423826055</v>
      </c>
      <c r="AR330" s="136">
        <v>4236.2888106027731</v>
      </c>
      <c r="AS330" s="136">
        <v>4503.4782657022861</v>
      </c>
      <c r="AT330" s="136">
        <v>4790.7069299342611</v>
      </c>
      <c r="AU330" s="136">
        <v>5152.7486415941012</v>
      </c>
      <c r="AV330" s="136">
        <v>5783.3157556289516</v>
      </c>
      <c r="AW330" s="136">
        <v>6240.2097238491178</v>
      </c>
      <c r="AX330" s="136">
        <v>7175.3728166974106</v>
      </c>
      <c r="AY330" s="136">
        <v>8130.5751186781708</v>
      </c>
      <c r="AZ330" s="136">
        <v>8626.2115578877638</v>
      </c>
      <c r="BA330" s="136">
        <v>8817.252018283918</v>
      </c>
      <c r="BB330" s="136">
        <v>8950.8467458336745</v>
      </c>
      <c r="BC330" s="136">
        <v>8759.8062854375221</v>
      </c>
      <c r="BD330" s="136">
        <v>8626.2115578877638</v>
      </c>
      <c r="BE330" s="136">
        <v>8550.062563184405</v>
      </c>
      <c r="BF330" s="136">
        <v>8778.5095472944868</v>
      </c>
      <c r="BG330" s="136">
        <v>8874.6977511303157</v>
      </c>
      <c r="BH330" s="136">
        <v>8722.3997617235891</v>
      </c>
      <c r="BI330" s="136">
        <v>8950.8467458336745</v>
      </c>
      <c r="BJ330" s="136">
        <v>8950.8467458336745</v>
      </c>
      <c r="BK330" s="136">
        <v>8626.2115578877638</v>
      </c>
      <c r="BL330" s="136">
        <v>8282.873108084892</v>
      </c>
      <c r="BM330" s="136">
        <v>8015.6836529853781</v>
      </c>
      <c r="BN330" s="136">
        <v>7653.6419413255398</v>
      </c>
      <c r="BO330" s="136">
        <v>7481.3047427863548</v>
      </c>
      <c r="BP330" s="136">
        <v>7232.8185495438074</v>
      </c>
      <c r="BQ330" s="136">
        <v>6755.8853721911746</v>
      </c>
      <c r="BR330" s="136">
        <v>6564.844911795024</v>
      </c>
      <c r="BS330" s="136">
        <v>6297.6554566955128</v>
      </c>
      <c r="BT330" s="136">
        <v>5935.6137450356728</v>
      </c>
      <c r="BU330" s="136">
        <v>5687.1275517931263</v>
      </c>
      <c r="BV330" s="136">
        <v>5534.8295623864033</v>
      </c>
      <c r="BW330" s="136">
        <v>5477.3838295400083</v>
      </c>
      <c r="BX330" s="136">
        <v>5572.2360861003353</v>
      </c>
      <c r="BY330" s="136">
        <v>5878.1680121892787</v>
      </c>
      <c r="BZ330" s="136">
        <v>6202.8032001351858</v>
      </c>
      <c r="CA330" s="136">
        <v>6278.9521948385454</v>
      </c>
      <c r="CB330" s="136">
        <v>6336.3979276849432</v>
      </c>
      <c r="CC330" s="136">
        <v>6584.8841209274906</v>
      </c>
      <c r="CD330" s="136">
        <v>6679.7363774878149</v>
      </c>
      <c r="CE330" s="136">
        <v>6679.7363774878149</v>
      </c>
      <c r="CF330" s="136">
        <v>6908.1833615978985</v>
      </c>
      <c r="CG330" s="136">
        <v>7080.5205601370853</v>
      </c>
      <c r="CH330" s="136">
        <v>7252.8577586762713</v>
      </c>
      <c r="CI330" s="136">
        <v>7442.5622717969227</v>
      </c>
      <c r="CJ330" s="136">
        <v>5636.2845290408768</v>
      </c>
      <c r="CK330" s="136">
        <v>5804.6779525244701</v>
      </c>
      <c r="CL330" s="136">
        <v>5874.1891912880437</v>
      </c>
      <c r="CM330" s="136">
        <v>5972.0923444761784</v>
      </c>
      <c r="CN330" s="136">
        <v>5985.7987859225168</v>
      </c>
      <c r="CO330" s="136">
        <v>6069.9954976643121</v>
      </c>
      <c r="CP330" s="136">
        <v>6154.1922094061074</v>
      </c>
      <c r="CQ330" s="136">
        <v>6321.6066013578156</v>
      </c>
      <c r="CR330" s="136">
        <v>6531.1193491804206</v>
      </c>
      <c r="CS330" s="136">
        <v>6657.4144167931163</v>
      </c>
      <c r="CT330" s="136">
        <v>6713.2192141103524</v>
      </c>
      <c r="CU330" s="136">
        <v>6839.5142817230453</v>
      </c>
      <c r="CV330" s="136">
        <v>7020.6351151210938</v>
      </c>
      <c r="CW330" s="136">
        <v>7273.2252503464806</v>
      </c>
      <c r="CX330" s="136">
        <v>7580.641151357222</v>
      </c>
      <c r="CY330" s="136">
        <v>7916.4489667925209</v>
      </c>
      <c r="CZ330" s="136">
        <v>8139.668156061467</v>
      </c>
      <c r="DA330" s="136">
        <v>8321.768020991396</v>
      </c>
      <c r="DB330" s="136">
        <v>8253.2358137597021</v>
      </c>
      <c r="DC330" s="136">
        <v>8265.96322367416</v>
      </c>
      <c r="DD330" s="136">
        <v>8419.6711741795298</v>
      </c>
      <c r="DE330" s="136">
        <v>8335.4744624377345</v>
      </c>
      <c r="DF330" s="136">
        <v>8041.7650028733324</v>
      </c>
      <c r="DG330" s="136">
        <v>7957.5682911315362</v>
      </c>
      <c r="DH330" s="136">
        <v>7957.5682911315362</v>
      </c>
      <c r="DI330" s="136">
        <v>7803.8603406261636</v>
      </c>
      <c r="DJ330" s="136">
        <v>7748.0555433089312</v>
      </c>
      <c r="DK330" s="136">
        <v>7748.0555433089312</v>
      </c>
      <c r="DL330" s="136">
        <v>7972.253764109757</v>
      </c>
      <c r="DM330" s="136">
        <v>7930.1554082388593</v>
      </c>
      <c r="DN330" s="136">
        <v>7817.5667820725048</v>
      </c>
      <c r="DO330" s="136">
        <v>7917.4279983244032</v>
      </c>
      <c r="DP330" s="136">
        <v>8028.058561426993</v>
      </c>
      <c r="DQ330" s="136">
        <v>8657.5758364266967</v>
      </c>
      <c r="DR330" s="136">
        <v>9076.6013320719085</v>
      </c>
      <c r="DS330" s="136">
        <v>9104.9932464964677</v>
      </c>
      <c r="DT330" s="136">
        <v>9174.5044852600422</v>
      </c>
      <c r="DU330" s="136">
        <v>9189.189958238263</v>
      </c>
      <c r="DV330" s="136">
        <v>9329.1914672972944</v>
      </c>
      <c r="DW330" s="136">
        <v>9356.6043501899694</v>
      </c>
      <c r="DX330" s="136">
        <v>9160.7980438137056</v>
      </c>
      <c r="DY330" s="136">
        <v>9062.8948906255682</v>
      </c>
      <c r="DZ330" s="136">
        <v>8992.4046203301132</v>
      </c>
      <c r="EA330" s="136">
        <v>8839.6757013566239</v>
      </c>
      <c r="EB330" s="136">
        <v>8629.1839220021357</v>
      </c>
    </row>
    <row r="331" spans="1:132" x14ac:dyDescent="0.35">
      <c r="A331" s="135" t="s">
        <v>158</v>
      </c>
      <c r="B331" s="136"/>
      <c r="C331" s="136">
        <v>6792.721118072116</v>
      </c>
      <c r="D331" s="136">
        <v>6652.3388740368591</v>
      </c>
      <c r="E331" s="136">
        <v>6496.138912363831</v>
      </c>
      <c r="F331" s="136">
        <v>6468.4579064977243</v>
      </c>
      <c r="G331" s="136">
        <v>6086.8554684863957</v>
      </c>
      <c r="H331" s="136">
        <v>5705.2530304750671</v>
      </c>
      <c r="I331" s="136">
        <v>5394.8303218337251</v>
      </c>
      <c r="J331" s="136">
        <v>5098.2481161254409</v>
      </c>
      <c r="K331" s="136">
        <v>4660.2950590295377</v>
      </c>
      <c r="L331" s="136">
        <v>4434.8925826912391</v>
      </c>
      <c r="M331" s="136">
        <v>4505.0837047088671</v>
      </c>
      <c r="N331" s="136">
        <v>4180.8204931344735</v>
      </c>
      <c r="O331" s="136">
        <v>3983.0990226622839</v>
      </c>
      <c r="P331" s="136">
        <v>3714.1978228201037</v>
      </c>
      <c r="Q331" s="136">
        <v>3375.1055009602969</v>
      </c>
      <c r="R331" s="136">
        <v>3262.4042627911494</v>
      </c>
      <c r="S331" s="136">
        <v>3192.2131407735196</v>
      </c>
      <c r="T331" s="136">
        <v>3134.873914336586</v>
      </c>
      <c r="U331" s="136">
        <v>3022.1726761674358</v>
      </c>
      <c r="V331" s="136">
        <v>2866.9613218467666</v>
      </c>
      <c r="W331" s="136">
        <v>2951.9815541498087</v>
      </c>
      <c r="X331" s="136">
        <v>2951.9815541498087</v>
      </c>
      <c r="Y331" s="136">
        <v>2838.2917086283001</v>
      </c>
      <c r="Z331" s="136">
        <v>2965.8220570828621</v>
      </c>
      <c r="AA331" s="136">
        <v>3206.0536437065748</v>
      </c>
      <c r="AB331" s="136">
        <v>3163.5435275550535</v>
      </c>
      <c r="AC331" s="136">
        <v>3233.7346495726811</v>
      </c>
      <c r="AD331" s="136">
        <v>3361.2649980272449</v>
      </c>
      <c r="AE331" s="136">
        <v>3460.125733263339</v>
      </c>
      <c r="AF331" s="136">
        <v>3460.125733263339</v>
      </c>
      <c r="AG331" s="136">
        <v>3460.125733263339</v>
      </c>
      <c r="AH331" s="136">
        <v>3516.4763523479128</v>
      </c>
      <c r="AI331" s="136">
        <v>3558.9864684994341</v>
      </c>
      <c r="AJ331" s="136">
        <v>4688.56083220045</v>
      </c>
      <c r="AK331" s="136">
        <v>4853.9489501533799</v>
      </c>
      <c r="AL331" s="136">
        <v>5128.3137349745166</v>
      </c>
      <c r="AM331" s="136">
        <v>5366.7803236508316</v>
      </c>
      <c r="AN331" s="136">
        <v>5603.964833893403</v>
      </c>
      <c r="AO331" s="136">
        <v>5824.4823244973095</v>
      </c>
      <c r="AP331" s="136">
        <v>5988.588364016493</v>
      </c>
      <c r="AQ331" s="136">
        <v>6191.1567565479845</v>
      </c>
      <c r="AR331" s="136">
        <v>6629.6275808883065</v>
      </c>
      <c r="AS331" s="136">
        <v>6886.0432676370328</v>
      </c>
      <c r="AT331" s="136">
        <v>7161.6901308919132</v>
      </c>
      <c r="AU331" s="136">
        <v>7509.1333864364369</v>
      </c>
      <c r="AV331" s="136">
        <v>8114.274407163427</v>
      </c>
      <c r="AW331" s="136">
        <v>8552.7452315037499</v>
      </c>
      <c r="AX331" s="136">
        <v>9450.2001351242907</v>
      </c>
      <c r="AY331" s="136">
        <v>10366.886215250986</v>
      </c>
      <c r="AZ331" s="136">
        <v>10842.537314169871</v>
      </c>
      <c r="BA331" s="136">
        <v>11025.874530195209</v>
      </c>
      <c r="BB331" s="136">
        <v>11154.082373569574</v>
      </c>
      <c r="BC331" s="136">
        <v>10970.745157544232</v>
      </c>
      <c r="BD331" s="136">
        <v>10842.537314169871</v>
      </c>
      <c r="BE331" s="136">
        <v>10769.458843446484</v>
      </c>
      <c r="BF331" s="136">
        <v>10988.694255616647</v>
      </c>
      <c r="BG331" s="136">
        <v>11081.003902846191</v>
      </c>
      <c r="BH331" s="136">
        <v>10934.846961399415</v>
      </c>
      <c r="BI331" s="136">
        <v>11154.082373569574</v>
      </c>
      <c r="BJ331" s="136">
        <v>11154.082373569574</v>
      </c>
      <c r="BK331" s="136">
        <v>10842.537314169871</v>
      </c>
      <c r="BL331" s="136">
        <v>10513.043156697757</v>
      </c>
      <c r="BM331" s="136">
        <v>10256.627469949033</v>
      </c>
      <c r="BN331" s="136">
        <v>9909.1842144045113</v>
      </c>
      <c r="BO331" s="136">
        <v>9743.7960964515823</v>
      </c>
      <c r="BP331" s="136">
        <v>9505.3295077752664</v>
      </c>
      <c r="BQ331" s="136">
        <v>9047.6275069287876</v>
      </c>
      <c r="BR331" s="136">
        <v>8864.290290903451</v>
      </c>
      <c r="BS331" s="136">
        <v>8607.8746041547256</v>
      </c>
      <c r="BT331" s="136">
        <v>8260.4313486102055</v>
      </c>
      <c r="BU331" s="136">
        <v>8021.9647599338878</v>
      </c>
      <c r="BV331" s="136">
        <v>7875.8078184871119</v>
      </c>
      <c r="BW331" s="136">
        <v>7820.6784458361381</v>
      </c>
      <c r="BX331" s="136">
        <v>7911.7060146319363</v>
      </c>
      <c r="BY331" s="136">
        <v>8205.301975959228</v>
      </c>
      <c r="BZ331" s="136">
        <v>8516.847035358931</v>
      </c>
      <c r="CA331" s="136">
        <v>8589.9255060823161</v>
      </c>
      <c r="CB331" s="136">
        <v>8645.0548787332937</v>
      </c>
      <c r="CC331" s="136">
        <v>8883.5214674096078</v>
      </c>
      <c r="CD331" s="136">
        <v>8974.5490362054043</v>
      </c>
      <c r="CE331" s="136">
        <v>8974.5490362054043</v>
      </c>
      <c r="CF331" s="136">
        <v>9193.7844483755634</v>
      </c>
      <c r="CG331" s="136">
        <v>9359.1725663284906</v>
      </c>
      <c r="CH331" s="136">
        <v>9524.5606842814232</v>
      </c>
      <c r="CI331" s="136">
        <v>9706.6158218730161</v>
      </c>
      <c r="CJ331" s="136">
        <v>7288.1238995453514</v>
      </c>
      <c r="CK331" s="136">
        <v>7449.7272656304121</v>
      </c>
      <c r="CL331" s="136">
        <v>7516.4356318631953</v>
      </c>
      <c r="CM331" s="136">
        <v>7610.3910772614863</v>
      </c>
      <c r="CN331" s="136">
        <v>7623.5448396172478</v>
      </c>
      <c r="CO331" s="136">
        <v>7704.3465226597746</v>
      </c>
      <c r="CP331" s="136">
        <v>7785.148205702304</v>
      </c>
      <c r="CQ331" s="136">
        <v>7945.81201733338</v>
      </c>
      <c r="CR331" s="136">
        <v>8146.8766704857217</v>
      </c>
      <c r="CS331" s="136">
        <v>8268.079195049515</v>
      </c>
      <c r="CT331" s="136">
        <v>8321.6337989265394</v>
      </c>
      <c r="CU331" s="136">
        <v>8442.8363234903354</v>
      </c>
      <c r="CV331" s="136">
        <v>8616.6538974771702</v>
      </c>
      <c r="CW331" s="136">
        <v>8859.0589466047622</v>
      </c>
      <c r="CX331" s="136">
        <v>9154.0790451553894</v>
      </c>
      <c r="CY331" s="136">
        <v>9476.3462228715216</v>
      </c>
      <c r="CZ331" s="136">
        <v>9690.5646383796266</v>
      </c>
      <c r="DA331" s="136">
        <v>9865.3217668204452</v>
      </c>
      <c r="DB331" s="136">
        <v>9799.5529550416413</v>
      </c>
      <c r="DC331" s="136">
        <v>9811.7671629434208</v>
      </c>
      <c r="DD331" s="136">
        <v>9959.2772122187362</v>
      </c>
      <c r="DE331" s="136">
        <v>9878.4755291762049</v>
      </c>
      <c r="DF331" s="136">
        <v>9596.6091929813356</v>
      </c>
      <c r="DG331" s="136">
        <v>9515.8075099388043</v>
      </c>
      <c r="DH331" s="136">
        <v>9515.8075099388043</v>
      </c>
      <c r="DI331" s="136">
        <v>9368.2974606634907</v>
      </c>
      <c r="DJ331" s="136">
        <v>9314.7428567864663</v>
      </c>
      <c r="DK331" s="136">
        <v>9314.7428567864663</v>
      </c>
      <c r="DL331" s="136">
        <v>9529.9008267485497</v>
      </c>
      <c r="DM331" s="136">
        <v>9489.4999852272849</v>
      </c>
      <c r="DN331" s="136">
        <v>9381.4512230192504</v>
      </c>
      <c r="DO331" s="136">
        <v>9477.2857773255073</v>
      </c>
      <c r="DP331" s="136">
        <v>9583.4554306255741</v>
      </c>
      <c r="DQ331" s="136">
        <v>10187.588944536581</v>
      </c>
      <c r="DR331" s="136">
        <v>10589.718250841262</v>
      </c>
      <c r="DS331" s="136">
        <v>10616.965330006766</v>
      </c>
      <c r="DT331" s="136">
        <v>10683.67369623955</v>
      </c>
      <c r="DU331" s="136">
        <v>10697.767013049293</v>
      </c>
      <c r="DV331" s="136">
        <v>10832.123299968851</v>
      </c>
      <c r="DW331" s="136">
        <v>10858.430824680368</v>
      </c>
      <c r="DX331" s="136">
        <v>10670.519933883788</v>
      </c>
      <c r="DY331" s="136">
        <v>10576.564488485497</v>
      </c>
      <c r="DZ331" s="136">
        <v>10508.916567798731</v>
      </c>
      <c r="EA331" s="136">
        <v>10362.346072977398</v>
      </c>
      <c r="EB331" s="136">
        <v>10160.341865371074</v>
      </c>
    </row>
    <row r="332" spans="1:132" x14ac:dyDescent="0.35">
      <c r="A332" s="135" t="s">
        <v>159</v>
      </c>
      <c r="B332" s="136"/>
      <c r="C332" s="136">
        <v>12141.27547742806</v>
      </c>
      <c r="D332" s="136">
        <v>11890.356962249076</v>
      </c>
      <c r="E332" s="136">
        <v>11611.165938317537</v>
      </c>
      <c r="F332" s="136">
        <v>11561.689048000555</v>
      </c>
      <c r="G332" s="136">
        <v>10879.614774345009</v>
      </c>
      <c r="H332" s="136">
        <v>10197.540500689469</v>
      </c>
      <c r="I332" s="136">
        <v>9642.6925164204513</v>
      </c>
      <c r="J332" s="136">
        <v>9112.5829773099267</v>
      </c>
      <c r="K332" s="136">
        <v>8329.7878912233828</v>
      </c>
      <c r="L332" s="136">
        <v>7926.9046414993836</v>
      </c>
      <c r="M332" s="136">
        <v>8052.3638990888739</v>
      </c>
      <c r="N332" s="136">
        <v>7472.7774696613651</v>
      </c>
      <c r="O332" s="136">
        <v>7119.3711102543493</v>
      </c>
      <c r="P332" s="136">
        <v>6638.7384614608081</v>
      </c>
      <c r="Q332" s="136">
        <v>6032.6465550777748</v>
      </c>
      <c r="R332" s="136">
        <v>5831.2049302157766</v>
      </c>
      <c r="S332" s="136">
        <v>5705.7456726262826</v>
      </c>
      <c r="T332" s="136">
        <v>5603.2578283982511</v>
      </c>
      <c r="U332" s="136">
        <v>5401.8162035362484</v>
      </c>
      <c r="V332" s="136">
        <v>5124.3922114017414</v>
      </c>
      <c r="W332" s="136">
        <v>5276.356945946759</v>
      </c>
      <c r="X332" s="136">
        <v>5276.356945946759</v>
      </c>
      <c r="Y332" s="136">
        <v>5073.1482892877266</v>
      </c>
      <c r="Z332" s="136">
        <v>5301.0953911052493</v>
      </c>
      <c r="AA332" s="136">
        <v>5730.4841177847775</v>
      </c>
      <c r="AB332" s="136">
        <v>5654.5017505122678</v>
      </c>
      <c r="AC332" s="136">
        <v>5779.9610081017599</v>
      </c>
      <c r="AD332" s="136">
        <v>6007.9081099192845</v>
      </c>
      <c r="AE332" s="136">
        <v>6184.6112896227914</v>
      </c>
      <c r="AF332" s="136">
        <v>6184.6112896227914</v>
      </c>
      <c r="AG332" s="136">
        <v>6184.6112896227914</v>
      </c>
      <c r="AH332" s="136">
        <v>6285.3321020537905</v>
      </c>
      <c r="AI332" s="136">
        <v>6361.3144693263002</v>
      </c>
      <c r="AJ332" s="136">
        <v>8380.3099916725696</v>
      </c>
      <c r="AK332" s="136">
        <v>8675.9238798119659</v>
      </c>
      <c r="AL332" s="136">
        <v>9166.3221128494097</v>
      </c>
      <c r="AM332" s="136">
        <v>9592.556091096907</v>
      </c>
      <c r="AN332" s="136">
        <v>10016.498488816193</v>
      </c>
      <c r="AO332" s="136">
        <v>10410.65033966872</v>
      </c>
      <c r="AP332" s="136">
        <v>10703.972647279901</v>
      </c>
      <c r="AQ332" s="136">
        <v>11066.042370737448</v>
      </c>
      <c r="AR332" s="136">
        <v>11849.762911386075</v>
      </c>
      <c r="AS332" s="136">
        <v>12308.079017028545</v>
      </c>
      <c r="AT332" s="136">
        <v>12800.768830594199</v>
      </c>
      <c r="AU332" s="136">
        <v>13421.78715373975</v>
      </c>
      <c r="AV332" s="136">
        <v>14503.413163055975</v>
      </c>
      <c r="AW332" s="136">
        <v>15287.133703704603</v>
      </c>
      <c r="AX332" s="136">
        <v>16891.240073453249</v>
      </c>
      <c r="AY332" s="136">
        <v>18529.720151125079</v>
      </c>
      <c r="AZ332" s="136">
        <v>19379.896527091863</v>
      </c>
      <c r="BA332" s="136">
        <v>19707.592542626233</v>
      </c>
      <c r="BB332" s="136">
        <v>19936.750595447469</v>
      </c>
      <c r="BC332" s="136">
        <v>19609.054579913096</v>
      </c>
      <c r="BD332" s="136">
        <v>19379.896527091863</v>
      </c>
      <c r="BE332" s="136">
        <v>19249.276436983757</v>
      </c>
      <c r="BF332" s="136">
        <v>19641.136707308073</v>
      </c>
      <c r="BG332" s="136">
        <v>19806.130505339363</v>
      </c>
      <c r="BH332" s="136">
        <v>19544.890325123153</v>
      </c>
      <c r="BI332" s="136">
        <v>19936.750595447469</v>
      </c>
      <c r="BJ332" s="136">
        <v>19936.750595447469</v>
      </c>
      <c r="BK332" s="136">
        <v>19379.896527091863</v>
      </c>
      <c r="BL332" s="136">
        <v>18790.960331341288</v>
      </c>
      <c r="BM332" s="136">
        <v>18332.644225698819</v>
      </c>
      <c r="BN332" s="136">
        <v>17711.625902553274</v>
      </c>
      <c r="BO332" s="136">
        <v>17416.012014413878</v>
      </c>
      <c r="BP332" s="136">
        <v>16989.778036166383</v>
      </c>
      <c r="BQ332" s="136">
        <v>16171.683787594564</v>
      </c>
      <c r="BR332" s="136">
        <v>15843.987772060203</v>
      </c>
      <c r="BS332" s="136">
        <v>15385.671666417733</v>
      </c>
      <c r="BT332" s="136">
        <v>14764.653343272188</v>
      </c>
      <c r="BU332" s="136">
        <v>14338.419365024689</v>
      </c>
      <c r="BV332" s="136">
        <v>14077.179184808478</v>
      </c>
      <c r="BW332" s="136">
        <v>13978.641222095348</v>
      </c>
      <c r="BX332" s="136">
        <v>14141.343439598426</v>
      </c>
      <c r="BY332" s="136">
        <v>14666.115380559055</v>
      </c>
      <c r="BZ332" s="136">
        <v>15222.96944891466</v>
      </c>
      <c r="CA332" s="136">
        <v>15353.589539022762</v>
      </c>
      <c r="CB332" s="136">
        <v>15452.127501735895</v>
      </c>
      <c r="CC332" s="136">
        <v>15878.361479983389</v>
      </c>
      <c r="CD332" s="136">
        <v>16041.063697486463</v>
      </c>
      <c r="CE332" s="136">
        <v>16041.063697486463</v>
      </c>
      <c r="CF332" s="136">
        <v>16432.923967810777</v>
      </c>
      <c r="CG332" s="136">
        <v>16728.53785595017</v>
      </c>
      <c r="CH332" s="136">
        <v>17024.151744089566</v>
      </c>
      <c r="CI332" s="136">
        <v>17349.556179095718</v>
      </c>
      <c r="CJ332" s="136">
        <v>13026.755911204167</v>
      </c>
      <c r="CK332" s="136">
        <v>13315.604952937718</v>
      </c>
      <c r="CL332" s="136">
        <v>13434.839150397494</v>
      </c>
      <c r="CM332" s="136">
        <v>13602.774639777464</v>
      </c>
      <c r="CN332" s="136">
        <v>13626.28560829066</v>
      </c>
      <c r="CO332" s="136">
        <v>13770.710129157431</v>
      </c>
      <c r="CP332" s="136">
        <v>13915.134650024203</v>
      </c>
      <c r="CQ332" s="136">
        <v>14202.304336863952</v>
      </c>
      <c r="CR332" s="136">
        <v>14561.686284137082</v>
      </c>
      <c r="CS332" s="136">
        <v>14778.323065437244</v>
      </c>
      <c r="CT332" s="136">
        <v>14874.046294383823</v>
      </c>
      <c r="CU332" s="136">
        <v>15090.683075683983</v>
      </c>
      <c r="CV332" s="136">
        <v>15401.363731036923</v>
      </c>
      <c r="CW332" s="136">
        <v>15834.637293637252</v>
      </c>
      <c r="CX332" s="136">
        <v>16361.954730290348</v>
      </c>
      <c r="CY332" s="136">
        <v>16937.973458863642</v>
      </c>
      <c r="CZ332" s="136">
        <v>17320.86637464997</v>
      </c>
      <c r="DA332" s="136">
        <v>17633.226384896712</v>
      </c>
      <c r="DB332" s="136">
        <v>17515.671542330732</v>
      </c>
      <c r="DC332" s="136">
        <v>17537.503155950129</v>
      </c>
      <c r="DD332" s="136">
        <v>17801.161874276684</v>
      </c>
      <c r="DE332" s="136">
        <v>17656.737353409906</v>
      </c>
      <c r="DF332" s="136">
        <v>17152.930885270001</v>
      </c>
      <c r="DG332" s="136">
        <v>17008.506364403223</v>
      </c>
      <c r="DH332" s="136">
        <v>17008.506364403223</v>
      </c>
      <c r="DI332" s="136">
        <v>16744.847646076672</v>
      </c>
      <c r="DJ332" s="136">
        <v>16649.124417130097</v>
      </c>
      <c r="DK332" s="136">
        <v>16649.124417130097</v>
      </c>
      <c r="DL332" s="136">
        <v>17033.696687810221</v>
      </c>
      <c r="DM332" s="136">
        <v>16961.484427376836</v>
      </c>
      <c r="DN332" s="136">
        <v>16768.35861458987</v>
      </c>
      <c r="DO332" s="136">
        <v>16939.652813757442</v>
      </c>
      <c r="DP332" s="136">
        <v>17129.419916756804</v>
      </c>
      <c r="DQ332" s="136">
        <v>18209.245113470002</v>
      </c>
      <c r="DR332" s="136">
        <v>18928.00900801627</v>
      </c>
      <c r="DS332" s="136">
        <v>18976.710299936458</v>
      </c>
      <c r="DT332" s="136">
        <v>19095.944497396238</v>
      </c>
      <c r="DU332" s="136">
        <v>19121.134820803236</v>
      </c>
      <c r="DV332" s="136">
        <v>19361.28257061659</v>
      </c>
      <c r="DW332" s="136">
        <v>19408.304507642981</v>
      </c>
      <c r="DX332" s="136">
        <v>19072.433528883037</v>
      </c>
      <c r="DY332" s="136">
        <v>18904.498039503069</v>
      </c>
      <c r="DZ332" s="136">
        <v>18783.584487149499</v>
      </c>
      <c r="EA332" s="136">
        <v>18521.605123716741</v>
      </c>
      <c r="EB332" s="136">
        <v>18160.543821549811</v>
      </c>
    </row>
    <row r="333" spans="1:132" x14ac:dyDescent="0.35">
      <c r="A333" s="135" t="s">
        <v>160</v>
      </c>
      <c r="B333" s="136"/>
      <c r="C333" s="136">
        <v>24899.033207588716</v>
      </c>
      <c r="D333" s="136">
        <v>24384.455603822502</v>
      </c>
      <c r="E333" s="136">
        <v>23811.897424984058</v>
      </c>
      <c r="F333" s="136">
        <v>23710.431418607626</v>
      </c>
      <c r="G333" s="136">
        <v>22311.650044989627</v>
      </c>
      <c r="H333" s="136">
        <v>20912.868671371634</v>
      </c>
      <c r="I333" s="136">
        <v>19774.999885578749</v>
      </c>
      <c r="J333" s="136">
        <v>18687.86410297409</v>
      </c>
      <c r="K333" s="136">
        <v>17082.526930661217</v>
      </c>
      <c r="L333" s="136">
        <v>16256.303735881671</v>
      </c>
      <c r="M333" s="136">
        <v>16513.592537764773</v>
      </c>
      <c r="N333" s="136">
        <v>15324.990748783677</v>
      </c>
      <c r="O333" s="136">
        <v>14600.233560380571</v>
      </c>
      <c r="P333" s="136">
        <v>13614.563784152348</v>
      </c>
      <c r="Q333" s="136">
        <v>12371.605206041022</v>
      </c>
      <c r="R333" s="136">
        <v>11958.493608651252</v>
      </c>
      <c r="S333" s="136">
        <v>11701.204806768144</v>
      </c>
      <c r="T333" s="136">
        <v>11491.025222131251</v>
      </c>
      <c r="U333" s="136">
        <v>11077.913624741475</v>
      </c>
      <c r="V333" s="136">
        <v>10508.979231845038</v>
      </c>
      <c r="W333" s="136">
        <v>10820.624822858372</v>
      </c>
      <c r="X333" s="136">
        <v>10820.624822858372</v>
      </c>
      <c r="Y333" s="136">
        <v>10403.889439526592</v>
      </c>
      <c r="Z333" s="136">
        <v>10871.357826046591</v>
      </c>
      <c r="AA333" s="136">
        <v>11751.937809956371</v>
      </c>
      <c r="AB333" s="136">
        <v>11596.115014449699</v>
      </c>
      <c r="AC333" s="136">
        <v>11853.403816332804</v>
      </c>
      <c r="AD333" s="136">
        <v>12320.872202852805</v>
      </c>
      <c r="AE333" s="136">
        <v>12683.250797054357</v>
      </c>
      <c r="AF333" s="136">
        <v>12683.250797054357</v>
      </c>
      <c r="AG333" s="136">
        <v>12683.250797054357</v>
      </c>
      <c r="AH333" s="136">
        <v>12889.806595749236</v>
      </c>
      <c r="AI333" s="136">
        <v>13045.629391255912</v>
      </c>
      <c r="AJ333" s="136">
        <v>17186.136428620473</v>
      </c>
      <c r="AK333" s="136">
        <v>17792.374218965582</v>
      </c>
      <c r="AL333" s="136">
        <v>18798.071018452811</v>
      </c>
      <c r="AM333" s="136">
        <v>19672.181320810865</v>
      </c>
      <c r="AN333" s="136">
        <v>20541.592105414307</v>
      </c>
      <c r="AO333" s="136">
        <v>21349.909159207786</v>
      </c>
      <c r="AP333" s="136">
        <v>21951.447431798268</v>
      </c>
      <c r="AQ333" s="136">
        <v>22693.971237027152</v>
      </c>
      <c r="AR333" s="136">
        <v>24301.206309104869</v>
      </c>
      <c r="AS333" s="136">
        <v>25241.109860027511</v>
      </c>
      <c r="AT333" s="136">
        <v>26251.506177269348</v>
      </c>
      <c r="AU333" s="136">
        <v>27525.075488769522</v>
      </c>
      <c r="AV333" s="136">
        <v>29743.24786894695</v>
      </c>
      <c r="AW333" s="136">
        <v>31350.482941024671</v>
      </c>
      <c r="AX333" s="136">
        <v>34640.145369253914</v>
      </c>
      <c r="AY333" s="136">
        <v>38000.300563802346</v>
      </c>
      <c r="AZ333" s="136">
        <v>39743.82165076385</v>
      </c>
      <c r="BA333" s="136">
        <v>40415.852689673542</v>
      </c>
      <c r="BB333" s="136">
        <v>40885.804465134861</v>
      </c>
      <c r="BC333" s="136">
        <v>40213.773426225169</v>
      </c>
      <c r="BD333" s="136">
        <v>39743.82165076385</v>
      </c>
      <c r="BE333" s="136">
        <v>39475.949138750897</v>
      </c>
      <c r="BF333" s="136">
        <v>40279.566674789749</v>
      </c>
      <c r="BG333" s="136">
        <v>40617.931953121901</v>
      </c>
      <c r="BH333" s="136">
        <v>40082.186929096002</v>
      </c>
      <c r="BI333" s="136">
        <v>40885.804465134861</v>
      </c>
      <c r="BJ333" s="136">
        <v>40885.804465134861</v>
      </c>
      <c r="BK333" s="136">
        <v>39743.82165076385</v>
      </c>
      <c r="BL333" s="136">
        <v>38536.045587828252</v>
      </c>
      <c r="BM333" s="136">
        <v>37596.142036905621</v>
      </c>
      <c r="BN333" s="136">
        <v>36322.572725405444</v>
      </c>
      <c r="BO333" s="136">
        <v>35716.334935060338</v>
      </c>
      <c r="BP333" s="136">
        <v>34842.22463270228</v>
      </c>
      <c r="BQ333" s="136">
        <v>33164.496794305349</v>
      </c>
      <c r="BR333" s="136">
        <v>32492.465755395679</v>
      </c>
      <c r="BS333" s="136">
        <v>31552.562204473033</v>
      </c>
      <c r="BT333" s="136">
        <v>30278.992892972867</v>
      </c>
      <c r="BU333" s="136">
        <v>29404.882590614809</v>
      </c>
      <c r="BV333" s="136">
        <v>28869.137566588895</v>
      </c>
      <c r="BW333" s="136">
        <v>28667.058303140533</v>
      </c>
      <c r="BX333" s="136">
        <v>29000.724063718073</v>
      </c>
      <c r="BY333" s="136">
        <v>30076.91362952449</v>
      </c>
      <c r="BZ333" s="136">
        <v>31218.896443895508</v>
      </c>
      <c r="CA333" s="136">
        <v>31486.768955908457</v>
      </c>
      <c r="CB333" s="136">
        <v>31688.848219356834</v>
      </c>
      <c r="CC333" s="136">
        <v>32562.958521714878</v>
      </c>
      <c r="CD333" s="136">
        <v>32896.62428229241</v>
      </c>
      <c r="CE333" s="136">
        <v>32896.62428229241</v>
      </c>
      <c r="CF333" s="136">
        <v>33700.241818331269</v>
      </c>
      <c r="CG333" s="136">
        <v>34306.479608676367</v>
      </c>
      <c r="CH333" s="136">
        <v>34912.71739902148</v>
      </c>
      <c r="CI333" s="136">
        <v>35580.048920176545</v>
      </c>
      <c r="CJ333" s="136">
        <v>26714.954999846064</v>
      </c>
      <c r="CK333" s="136">
        <v>27307.319607293997</v>
      </c>
      <c r="CL333" s="136">
        <v>27551.842206880054</v>
      </c>
      <c r="CM333" s="136">
        <v>27896.240234466055</v>
      </c>
      <c r="CN333" s="136">
        <v>27944.455958328093</v>
      </c>
      <c r="CO333" s="136">
        <v>28240.638262052049</v>
      </c>
      <c r="CP333" s="136">
        <v>28536.820565776008</v>
      </c>
      <c r="CQ333" s="136">
        <v>29125.741192948073</v>
      </c>
      <c r="CR333" s="136">
        <v>29862.75297198211</v>
      </c>
      <c r="CS333" s="136">
        <v>30307.02642756806</v>
      </c>
      <c r="CT333" s="136">
        <v>30503.333303292064</v>
      </c>
      <c r="CU333" s="136">
        <v>30947.606758878013</v>
      </c>
      <c r="CV333" s="136">
        <v>31584.743109912117</v>
      </c>
      <c r="CW333" s="136">
        <v>32473.290021083998</v>
      </c>
      <c r="CX333" s="136">
        <v>33554.69982770404</v>
      </c>
      <c r="CY333" s="136">
        <v>34735.98506232402</v>
      </c>
      <c r="CZ333" s="136">
        <v>35521.212565220099</v>
      </c>
      <c r="DA333" s="136">
        <v>36161.792896530074</v>
      </c>
      <c r="DB333" s="136">
        <v>35920.714277219864</v>
      </c>
      <c r="DC333" s="136">
        <v>35965.486020806049</v>
      </c>
      <c r="DD333" s="136">
        <v>36506.190924116068</v>
      </c>
      <c r="DE333" s="136">
        <v>36210.008620392109</v>
      </c>
      <c r="DF333" s="136">
        <v>35176.814537634098</v>
      </c>
      <c r="DG333" s="136">
        <v>34880.632233910139</v>
      </c>
      <c r="DH333" s="136">
        <v>34880.632233910139</v>
      </c>
      <c r="DI333" s="136">
        <v>34339.92733060012</v>
      </c>
      <c r="DJ333" s="136">
        <v>34143.620454876102</v>
      </c>
      <c r="DK333" s="136">
        <v>34143.620454876102</v>
      </c>
      <c r="DL333" s="136">
        <v>34932.291938048045</v>
      </c>
      <c r="DM333" s="136">
        <v>34784.200786186062</v>
      </c>
      <c r="DN333" s="136">
        <v>34388.143054462162</v>
      </c>
      <c r="DO333" s="136">
        <v>34739.429042599892</v>
      </c>
      <c r="DP333" s="136">
        <v>35128.598813772063</v>
      </c>
      <c r="DQ333" s="136">
        <v>37343.078131150054</v>
      </c>
      <c r="DR333" s="136">
        <v>38817.101689218136</v>
      </c>
      <c r="DS333" s="136">
        <v>38916.977117218063</v>
      </c>
      <c r="DT333" s="136">
        <v>39161.49971680413</v>
      </c>
      <c r="DU333" s="136">
        <v>39213.159420942036</v>
      </c>
      <c r="DV333" s="136">
        <v>39705.648600390014</v>
      </c>
      <c r="DW333" s="136">
        <v>39802.08004811409</v>
      </c>
      <c r="DX333" s="136">
        <v>39113.283992942088</v>
      </c>
      <c r="DY333" s="136">
        <v>38768.885965356087</v>
      </c>
      <c r="DZ333" s="136">
        <v>38520.919385494177</v>
      </c>
      <c r="EA333" s="136">
        <v>37983.658462460015</v>
      </c>
      <c r="EB333" s="136">
        <v>37243.202703150106</v>
      </c>
    </row>
    <row r="334" spans="1:132" x14ac:dyDescent="0.35">
      <c r="A334" s="135" t="s">
        <v>161</v>
      </c>
      <c r="B334" s="136"/>
      <c r="C334" s="136">
        <v>38297.760130175717</v>
      </c>
      <c r="D334" s="136">
        <v>37559.965809393594</v>
      </c>
      <c r="E334" s="136">
        <v>36739.039734157166</v>
      </c>
      <c r="F334" s="136">
        <v>36593.559163862112</v>
      </c>
      <c r="G334" s="136">
        <v>34588.005587651576</v>
      </c>
      <c r="H334" s="136">
        <v>32582.452011441044</v>
      </c>
      <c r="I334" s="136">
        <v>30950.991330274966</v>
      </c>
      <c r="J334" s="136">
        <v>29392.270934256416</v>
      </c>
      <c r="K334" s="136">
        <v>27090.560482802361</v>
      </c>
      <c r="L334" s="136">
        <v>25905.932981828264</v>
      </c>
      <c r="M334" s="136">
        <v>26274.830142219318</v>
      </c>
      <c r="N334" s="136">
        <v>24570.629175905702</v>
      </c>
      <c r="O334" s="136">
        <v>23531.482245226671</v>
      </c>
      <c r="P334" s="136">
        <v>22118.242419503193</v>
      </c>
      <c r="Q334" s="136">
        <v>20336.105433388653</v>
      </c>
      <c r="R334" s="136">
        <v>19743.791682901607</v>
      </c>
      <c r="S334" s="136">
        <v>19374.894522510542</v>
      </c>
      <c r="T334" s="136">
        <v>19073.541912613637</v>
      </c>
      <c r="U334" s="136">
        <v>18481.228162126576</v>
      </c>
      <c r="V334" s="136">
        <v>17665.497821543544</v>
      </c>
      <c r="W334" s="136">
        <v>18112.331001735525</v>
      </c>
      <c r="X334" s="136">
        <v>18112.331001735525</v>
      </c>
      <c r="Y334" s="136">
        <v>17514.821516595082</v>
      </c>
      <c r="Z334" s="136">
        <v>18185.071286883056</v>
      </c>
      <c r="AA334" s="136">
        <v>19447.634807658083</v>
      </c>
      <c r="AB334" s="136">
        <v>19224.218217562091</v>
      </c>
      <c r="AC334" s="136">
        <v>19593.115377953152</v>
      </c>
      <c r="AD334" s="136">
        <v>20263.365148241126</v>
      </c>
      <c r="AE334" s="136">
        <v>20782.938613580634</v>
      </c>
      <c r="AF334" s="136">
        <v>20782.938613580634</v>
      </c>
      <c r="AG334" s="136">
        <v>20782.938613580634</v>
      </c>
      <c r="AH334" s="136">
        <v>21079.095488824158</v>
      </c>
      <c r="AI334" s="136">
        <v>21302.512078920154</v>
      </c>
      <c r="AJ334" s="136">
        <v>28010.29913197619</v>
      </c>
      <c r="AK334" s="136">
        <v>28879.514572925178</v>
      </c>
      <c r="AL334" s="136">
        <v>30321.468870313416</v>
      </c>
      <c r="AM334" s="136">
        <v>31574.756250286369</v>
      </c>
      <c r="AN334" s="136">
        <v>32821.305526065924</v>
      </c>
      <c r="AO334" s="136">
        <v>33980.259447331235</v>
      </c>
      <c r="AP334" s="136">
        <v>34842.736784086825</v>
      </c>
      <c r="AQ334" s="136">
        <v>35907.357246644482</v>
      </c>
      <c r="AR334" s="136">
        <v>38211.788880788314</v>
      </c>
      <c r="AS334" s="136">
        <v>39559.409719468909</v>
      </c>
      <c r="AT334" s="136">
        <v>41008.102121050557</v>
      </c>
      <c r="AU334" s="136">
        <v>42834.128357462752</v>
      </c>
      <c r="AV334" s="136">
        <v>46014.513536748949</v>
      </c>
      <c r="AW334" s="136">
        <v>48318.945170892781</v>
      </c>
      <c r="AX334" s="136">
        <v>53035.618106274858</v>
      </c>
      <c r="AY334" s="136">
        <v>57853.362604558002</v>
      </c>
      <c r="AZ334" s="136">
        <v>60353.199260310503</v>
      </c>
      <c r="BA334" s="136">
        <v>61316.74815996713</v>
      </c>
      <c r="BB334" s="136">
        <v>61990.558579307442</v>
      </c>
      <c r="BC334" s="136">
        <v>61027.009679650801</v>
      </c>
      <c r="BD334" s="136">
        <v>60353.199260310503</v>
      </c>
      <c r="BE334" s="136">
        <v>59969.127321286542</v>
      </c>
      <c r="BF334" s="136">
        <v>61121.343138358432</v>
      </c>
      <c r="BG334" s="136">
        <v>61606.486640283467</v>
      </c>
      <c r="BH334" s="136">
        <v>60838.342762235523</v>
      </c>
      <c r="BI334" s="136">
        <v>61990.558579307442</v>
      </c>
      <c r="BJ334" s="136">
        <v>61990.558579307442</v>
      </c>
      <c r="BK334" s="136">
        <v>60353.199260310503</v>
      </c>
      <c r="BL334" s="136">
        <v>58621.506482605939</v>
      </c>
      <c r="BM334" s="136">
        <v>57273.885643925343</v>
      </c>
      <c r="BN334" s="136">
        <v>55447.859407513133</v>
      </c>
      <c r="BO334" s="136">
        <v>54578.643966564152</v>
      </c>
      <c r="BP334" s="136">
        <v>53325.356586591188</v>
      </c>
      <c r="BQ334" s="136">
        <v>50919.853389546319</v>
      </c>
      <c r="BR334" s="136">
        <v>49956.304489889713</v>
      </c>
      <c r="BS334" s="136">
        <v>48608.68365120911</v>
      </c>
      <c r="BT334" s="136">
        <v>46782.657414796908</v>
      </c>
      <c r="BU334" s="136">
        <v>45529.370034823936</v>
      </c>
      <c r="BV334" s="136">
        <v>44761.226156776007</v>
      </c>
      <c r="BW334" s="136">
        <v>44471.48767645967</v>
      </c>
      <c r="BX334" s="136">
        <v>44949.893074191292</v>
      </c>
      <c r="BY334" s="136">
        <v>46492.918934480571</v>
      </c>
      <c r="BZ334" s="136">
        <v>48130.278253477489</v>
      </c>
      <c r="CA334" s="136">
        <v>48514.350192501464</v>
      </c>
      <c r="CB334" s="136">
        <v>48804.088672817794</v>
      </c>
      <c r="CC334" s="136">
        <v>50057.376052790758</v>
      </c>
      <c r="CD334" s="136">
        <v>50535.781450522358</v>
      </c>
      <c r="CE334" s="136">
        <v>50535.781450522358</v>
      </c>
      <c r="CF334" s="136">
        <v>51687.99726759427</v>
      </c>
      <c r="CG334" s="136">
        <v>52557.212708543266</v>
      </c>
      <c r="CH334" s="136">
        <v>53426.428149492247</v>
      </c>
      <c r="CI334" s="136">
        <v>54383.238944955454</v>
      </c>
      <c r="CJ334" s="136">
        <v>40772.502474818328</v>
      </c>
      <c r="CK334" s="136">
        <v>41621.826736132221</v>
      </c>
      <c r="CL334" s="136">
        <v>41972.419890511788</v>
      </c>
      <c r="CM334" s="136">
        <v>42466.213065694275</v>
      </c>
      <c r="CN334" s="136">
        <v>42535.344110219827</v>
      </c>
      <c r="CO334" s="136">
        <v>42960.00624087677</v>
      </c>
      <c r="CP334" s="136">
        <v>43384.66837153372</v>
      </c>
      <c r="CQ334" s="136">
        <v>44229.054701095774</v>
      </c>
      <c r="CR334" s="136">
        <v>45285.7720959863</v>
      </c>
      <c r="CS334" s="136">
        <v>45922.765291971729</v>
      </c>
      <c r="CT334" s="136">
        <v>46204.227401825738</v>
      </c>
      <c r="CU334" s="136">
        <v>46841.22059781116</v>
      </c>
      <c r="CV334" s="136">
        <v>47754.737971898765</v>
      </c>
      <c r="CW334" s="136">
        <v>49028.724363869609</v>
      </c>
      <c r="CX334" s="136">
        <v>50579.234933942607</v>
      </c>
      <c r="CY334" s="136">
        <v>52272.94552481857</v>
      </c>
      <c r="CZ334" s="136">
        <v>53398.793964234632</v>
      </c>
      <c r="DA334" s="136">
        <v>54317.249270074077</v>
      </c>
      <c r="DB334" s="136">
        <v>53971.594047446335</v>
      </c>
      <c r="DC334" s="136">
        <v>54035.787160220061</v>
      </c>
      <c r="DD334" s="136">
        <v>54811.042445256571</v>
      </c>
      <c r="DE334" s="136">
        <v>54386.380314599621</v>
      </c>
      <c r="DF334" s="136">
        <v>52905.000789052159</v>
      </c>
      <c r="DG334" s="136">
        <v>52480.338658395209</v>
      </c>
      <c r="DH334" s="136">
        <v>52480.338658395209</v>
      </c>
      <c r="DI334" s="136">
        <v>51705.083373358706</v>
      </c>
      <c r="DJ334" s="136">
        <v>51423.621263504683</v>
      </c>
      <c r="DK334" s="136">
        <v>51423.621263504683</v>
      </c>
      <c r="DL334" s="136">
        <v>52554.407634672585</v>
      </c>
      <c r="DM334" s="136">
        <v>52342.076569344114</v>
      </c>
      <c r="DN334" s="136">
        <v>51774.21441788425</v>
      </c>
      <c r="DO334" s="136">
        <v>52277.883456570387</v>
      </c>
      <c r="DP334" s="136">
        <v>52835.869744526615</v>
      </c>
      <c r="DQ334" s="136">
        <v>56010.959860950024</v>
      </c>
      <c r="DR334" s="136">
        <v>58124.39465073109</v>
      </c>
      <c r="DS334" s="136">
        <v>58267.594671534018</v>
      </c>
      <c r="DT334" s="136">
        <v>58618.187825913585</v>
      </c>
      <c r="DU334" s="136">
        <v>58692.256802190968</v>
      </c>
      <c r="DV334" s="136">
        <v>59398.381042701913</v>
      </c>
      <c r="DW334" s="136">
        <v>59536.643131753022</v>
      </c>
      <c r="DX334" s="136">
        <v>58549.056781388026</v>
      </c>
      <c r="DY334" s="136">
        <v>58055.263606205546</v>
      </c>
      <c r="DZ334" s="136">
        <v>57699.732520074132</v>
      </c>
      <c r="EA334" s="136">
        <v>56929.415166789477</v>
      </c>
      <c r="EB334" s="136">
        <v>55867.759840147097</v>
      </c>
    </row>
    <row r="335" spans="1:132" x14ac:dyDescent="0.35">
      <c r="A335" s="135" t="s">
        <v>162</v>
      </c>
      <c r="B335" s="136"/>
      <c r="C335" s="136">
        <v>3219.3813155830298</v>
      </c>
      <c r="D335" s="136">
        <v>3157.3609456450567</v>
      </c>
      <c r="E335" s="136">
        <v>3088.3523650098496</v>
      </c>
      <c r="F335" s="136">
        <v>3076.1229962896869</v>
      </c>
      <c r="G335" s="136">
        <v>2907.5324132188607</v>
      </c>
      <c r="H335" s="136">
        <v>2738.9418301480364</v>
      </c>
      <c r="I335" s="136">
        <v>2601.7981952147757</v>
      </c>
      <c r="J335" s="136">
        <v>2470.7692446415945</v>
      </c>
      <c r="K335" s="136">
        <v>2277.2831609618656</v>
      </c>
      <c r="L335" s="136">
        <v>2177.7011585262499</v>
      </c>
      <c r="M335" s="136">
        <v>2208.7113434952348</v>
      </c>
      <c r="N335" s="136">
        <v>2065.4530242018918</v>
      </c>
      <c r="O335" s="136">
        <v>1978.1003904864383</v>
      </c>
      <c r="P335" s="136">
        <v>1859.3008086334223</v>
      </c>
      <c r="Q335" s="136">
        <v>1709.49104181142</v>
      </c>
      <c r="R335" s="136">
        <v>1659.7000405936117</v>
      </c>
      <c r="S335" s="136">
        <v>1628.6898556246254</v>
      </c>
      <c r="T335" s="136">
        <v>1603.3575918471452</v>
      </c>
      <c r="U335" s="136">
        <v>1553.5665906293355</v>
      </c>
      <c r="V335" s="136">
        <v>1484.9947731627055</v>
      </c>
      <c r="W335" s="136">
        <v>1522.5564056603503</v>
      </c>
      <c r="X335" s="136">
        <v>1522.5564056603503</v>
      </c>
      <c r="Y335" s="136">
        <v>1472.3286412739649</v>
      </c>
      <c r="Z335" s="136">
        <v>1528.6710900204318</v>
      </c>
      <c r="AA335" s="136">
        <v>1634.8045399847078</v>
      </c>
      <c r="AB335" s="136">
        <v>1616.0237237358851</v>
      </c>
      <c r="AC335" s="136">
        <v>1647.0339087048717</v>
      </c>
      <c r="AD335" s="136">
        <v>1703.3763574513387</v>
      </c>
      <c r="AE335" s="136">
        <v>1747.052674309065</v>
      </c>
      <c r="AF335" s="136">
        <v>1747.052674309065</v>
      </c>
      <c r="AG335" s="136">
        <v>1747.052674309065</v>
      </c>
      <c r="AH335" s="136">
        <v>1771.9481749179688</v>
      </c>
      <c r="AI335" s="136">
        <v>1790.7289911667915</v>
      </c>
      <c r="AJ335" s="136">
        <v>2354.5981112959139</v>
      </c>
      <c r="AK335" s="136">
        <v>2427.6659862916254</v>
      </c>
      <c r="AL335" s="136">
        <v>2548.8793603155191</v>
      </c>
      <c r="AM335" s="136">
        <v>2654.2330405418934</v>
      </c>
      <c r="AN335" s="136">
        <v>2759.0203031326437</v>
      </c>
      <c r="AO335" s="136">
        <v>2856.4441364602594</v>
      </c>
      <c r="AP335" s="136">
        <v>2928.945593820345</v>
      </c>
      <c r="AQ335" s="136">
        <v>3018.4395802492004</v>
      </c>
      <c r="AR335" s="136">
        <v>3212.1544116331802</v>
      </c>
      <c r="AS335" s="136">
        <v>3325.437938758314</v>
      </c>
      <c r="AT335" s="136">
        <v>3447.2177304178335</v>
      </c>
      <c r="AU335" s="136">
        <v>3600.7169096723901</v>
      </c>
      <c r="AV335" s="136">
        <v>3868.0660336877067</v>
      </c>
      <c r="AW335" s="136">
        <v>4061.780865071687</v>
      </c>
      <c r="AX335" s="136">
        <v>4458.2732100096555</v>
      </c>
      <c r="AY335" s="136">
        <v>4863.2618194820107</v>
      </c>
      <c r="AZ335" s="136">
        <v>5073.4027622991334</v>
      </c>
      <c r="BA335" s="136">
        <v>5154.4004841936048</v>
      </c>
      <c r="BB335" s="136">
        <v>5211.0422477561724</v>
      </c>
      <c r="BC335" s="136">
        <v>5130.0445258617019</v>
      </c>
      <c r="BD335" s="136">
        <v>5073.4027622991334</v>
      </c>
      <c r="BE335" s="136">
        <v>5041.1169570684715</v>
      </c>
      <c r="BF335" s="136">
        <v>5137.97437276046</v>
      </c>
      <c r="BG335" s="136">
        <v>5178.7564425255096</v>
      </c>
      <c r="BH335" s="136">
        <v>5114.184832064183</v>
      </c>
      <c r="BI335" s="136">
        <v>5211.0422477561724</v>
      </c>
      <c r="BJ335" s="136">
        <v>5211.0422477561724</v>
      </c>
      <c r="BK335" s="136">
        <v>5073.4027622991334</v>
      </c>
      <c r="BL335" s="136">
        <v>4927.8334299433373</v>
      </c>
      <c r="BM335" s="136">
        <v>4814.549902818203</v>
      </c>
      <c r="BN335" s="136">
        <v>4661.0507235636469</v>
      </c>
      <c r="BO335" s="136">
        <v>4587.9828485679354</v>
      </c>
      <c r="BP335" s="136">
        <v>4482.6291683415593</v>
      </c>
      <c r="BQ335" s="136">
        <v>4280.4180724231946</v>
      </c>
      <c r="BR335" s="136">
        <v>4199.4203505287251</v>
      </c>
      <c r="BS335" s="136">
        <v>4086.1368234035899</v>
      </c>
      <c r="BT335" s="136">
        <v>3932.6376441490333</v>
      </c>
      <c r="BU335" s="136">
        <v>3827.2839639226581</v>
      </c>
      <c r="BV335" s="136">
        <v>3762.7123534613324</v>
      </c>
      <c r="BW335" s="136">
        <v>3738.3563951294277</v>
      </c>
      <c r="BX335" s="136">
        <v>3778.5720472588509</v>
      </c>
      <c r="BY335" s="136">
        <v>3908.28168581713</v>
      </c>
      <c r="BZ335" s="136">
        <v>4045.9211712741676</v>
      </c>
      <c r="CA335" s="136">
        <v>4078.2069765048304</v>
      </c>
      <c r="CB335" s="136">
        <v>4102.5629348367347</v>
      </c>
      <c r="CC335" s="136">
        <v>4207.9166150631099</v>
      </c>
      <c r="CD335" s="136">
        <v>4248.1322671925318</v>
      </c>
      <c r="CE335" s="136">
        <v>4248.1322671925318</v>
      </c>
      <c r="CF335" s="136">
        <v>4344.9896828845212</v>
      </c>
      <c r="CG335" s="136">
        <v>4418.0575578802336</v>
      </c>
      <c r="CH335" s="136">
        <v>4491.1254328759451</v>
      </c>
      <c r="CI335" s="136">
        <v>4571.5567371347897</v>
      </c>
      <c r="CJ335" s="136">
        <v>3427.4127836935377</v>
      </c>
      <c r="CK335" s="136">
        <v>3498.8085689418481</v>
      </c>
      <c r="CL335" s="136">
        <v>3528.2800849455098</v>
      </c>
      <c r="CM335" s="136">
        <v>3569.7892624154574</v>
      </c>
      <c r="CN335" s="136">
        <v>3575.6005472612505</v>
      </c>
      <c r="CO335" s="136">
        <v>3611.2984398854046</v>
      </c>
      <c r="CP335" s="136">
        <v>3646.9963325095596</v>
      </c>
      <c r="CQ335" s="136">
        <v>3717.977025983168</v>
      </c>
      <c r="CR335" s="136">
        <v>3806.8066657688551</v>
      </c>
      <c r="CS335" s="136">
        <v>3860.3535047050877</v>
      </c>
      <c r="CT335" s="136">
        <v>3884.0137358629572</v>
      </c>
      <c r="CU335" s="136">
        <v>3937.5605747991885</v>
      </c>
      <c r="CV335" s="136">
        <v>4014.3525531185919</v>
      </c>
      <c r="CW335" s="136">
        <v>4121.4462309910559</v>
      </c>
      <c r="CX335" s="136">
        <v>4251.7850482466893</v>
      </c>
      <c r="CY335" s="136">
        <v>4394.1615269686081</v>
      </c>
      <c r="CZ335" s="136">
        <v>4488.8024516000869</v>
      </c>
      <c r="DA335" s="136">
        <v>4566.0095216941891</v>
      </c>
      <c r="DB335" s="136">
        <v>4536.9530974652271</v>
      </c>
      <c r="DC335" s="136">
        <v>4542.34929053632</v>
      </c>
      <c r="DD335" s="136">
        <v>4607.5186991641367</v>
      </c>
      <c r="DE335" s="136">
        <v>4571.8208065399813</v>
      </c>
      <c r="DF335" s="136">
        <v>4447.2932741301411</v>
      </c>
      <c r="DG335" s="136">
        <v>4411.5953815059856</v>
      </c>
      <c r="DH335" s="136">
        <v>4411.5953815059856</v>
      </c>
      <c r="DI335" s="136">
        <v>4346.425972878169</v>
      </c>
      <c r="DJ335" s="136">
        <v>4322.7657417203</v>
      </c>
      <c r="DK335" s="136">
        <v>4322.7657417203</v>
      </c>
      <c r="DL335" s="136">
        <v>4417.821758126478</v>
      </c>
      <c r="DM335" s="136">
        <v>4399.9728118144012</v>
      </c>
      <c r="DN335" s="136">
        <v>4352.2372577239621</v>
      </c>
      <c r="DO335" s="136">
        <v>4394.5766187433073</v>
      </c>
      <c r="DP335" s="136">
        <v>4441.4819892843489</v>
      </c>
      <c r="DQ335" s="136">
        <v>4708.3860004161088</v>
      </c>
      <c r="DR335" s="136">
        <v>4886.0452799874811</v>
      </c>
      <c r="DS335" s="136">
        <v>4898.0829414537675</v>
      </c>
      <c r="DT335" s="136">
        <v>4927.5544574574287</v>
      </c>
      <c r="DU335" s="136">
        <v>4933.780834077922</v>
      </c>
      <c r="DV335" s="136">
        <v>4993.1389578599465</v>
      </c>
      <c r="DW335" s="136">
        <v>5004.7615275515309</v>
      </c>
      <c r="DX335" s="136">
        <v>4921.7431726116365</v>
      </c>
      <c r="DY335" s="136">
        <v>4880.2339951416889</v>
      </c>
      <c r="DZ335" s="136">
        <v>4850.3473873633266</v>
      </c>
      <c r="EA335" s="136">
        <v>4785.593070510211</v>
      </c>
      <c r="EB335" s="136">
        <v>4696.3483389498224</v>
      </c>
    </row>
    <row r="336" spans="1:132" x14ac:dyDescent="0.35">
      <c r="A336" s="129" t="s">
        <v>163</v>
      </c>
      <c r="B336" s="130"/>
      <c r="C336" s="130">
        <v>0</v>
      </c>
      <c r="D336" s="130">
        <v>0</v>
      </c>
      <c r="E336" s="130">
        <v>0</v>
      </c>
      <c r="F336" s="130">
        <v>0</v>
      </c>
      <c r="G336" s="130">
        <v>0</v>
      </c>
      <c r="H336" s="130">
        <v>0</v>
      </c>
      <c r="I336" s="130">
        <v>0</v>
      </c>
      <c r="J336" s="130">
        <v>0</v>
      </c>
      <c r="K336" s="130">
        <v>0</v>
      </c>
      <c r="L336" s="130">
        <v>0</v>
      </c>
      <c r="M336" s="130">
        <v>0</v>
      </c>
      <c r="N336" s="130">
        <v>0</v>
      </c>
      <c r="O336" s="130">
        <v>0</v>
      </c>
      <c r="P336" s="130">
        <v>0</v>
      </c>
      <c r="Q336" s="130">
        <v>0</v>
      </c>
      <c r="R336" s="130">
        <v>0</v>
      </c>
      <c r="S336" s="130">
        <v>0</v>
      </c>
      <c r="T336" s="130">
        <v>0</v>
      </c>
      <c r="U336" s="130">
        <v>0</v>
      </c>
      <c r="V336" s="130">
        <v>0</v>
      </c>
      <c r="W336" s="130">
        <v>0</v>
      </c>
      <c r="X336" s="130">
        <v>0</v>
      </c>
      <c r="Y336" s="130">
        <v>0</v>
      </c>
      <c r="Z336" s="130">
        <v>0</v>
      </c>
      <c r="AA336" s="130">
        <v>0</v>
      </c>
      <c r="AB336" s="130">
        <v>0</v>
      </c>
      <c r="AC336" s="130">
        <v>0</v>
      </c>
      <c r="AD336" s="130">
        <v>0</v>
      </c>
      <c r="AE336" s="130">
        <v>0</v>
      </c>
      <c r="AF336" s="130">
        <v>0</v>
      </c>
      <c r="AG336" s="130">
        <v>0</v>
      </c>
      <c r="AH336" s="130">
        <v>0</v>
      </c>
      <c r="AI336" s="130">
        <v>0</v>
      </c>
      <c r="AJ336" s="130">
        <v>0</v>
      </c>
      <c r="AK336" s="130">
        <v>0</v>
      </c>
      <c r="AL336" s="130">
        <v>0</v>
      </c>
      <c r="AM336" s="130">
        <v>0</v>
      </c>
      <c r="AN336" s="130">
        <v>0</v>
      </c>
      <c r="AO336" s="130">
        <v>0</v>
      </c>
      <c r="AP336" s="130">
        <v>0</v>
      </c>
      <c r="AQ336" s="130">
        <v>0</v>
      </c>
      <c r="AR336" s="130">
        <v>0</v>
      </c>
      <c r="AS336" s="130">
        <v>0</v>
      </c>
      <c r="AT336" s="130">
        <v>0</v>
      </c>
      <c r="AU336" s="130">
        <v>0</v>
      </c>
      <c r="AV336" s="130">
        <v>0</v>
      </c>
      <c r="AW336" s="130">
        <v>0</v>
      </c>
      <c r="AX336" s="130">
        <v>0</v>
      </c>
      <c r="AY336" s="130">
        <v>0</v>
      </c>
      <c r="AZ336" s="130">
        <v>0</v>
      </c>
      <c r="BA336" s="130">
        <v>0</v>
      </c>
      <c r="BB336" s="130">
        <v>0</v>
      </c>
      <c r="BC336" s="130">
        <v>0</v>
      </c>
      <c r="BD336" s="130">
        <v>0</v>
      </c>
      <c r="BE336" s="130">
        <v>0</v>
      </c>
      <c r="BF336" s="130">
        <v>0</v>
      </c>
      <c r="BG336" s="130">
        <v>0</v>
      </c>
      <c r="BH336" s="130">
        <v>0</v>
      </c>
      <c r="BI336" s="130">
        <v>0</v>
      </c>
      <c r="BJ336" s="130">
        <v>0</v>
      </c>
      <c r="BK336" s="130">
        <v>0</v>
      </c>
      <c r="BL336" s="130">
        <v>0</v>
      </c>
      <c r="BM336" s="130">
        <v>0</v>
      </c>
      <c r="BN336" s="130">
        <v>0</v>
      </c>
      <c r="BO336" s="130">
        <v>0</v>
      </c>
      <c r="BP336" s="130">
        <v>0</v>
      </c>
      <c r="BQ336" s="130">
        <v>0</v>
      </c>
      <c r="BR336" s="130">
        <v>0</v>
      </c>
      <c r="BS336" s="130">
        <v>0</v>
      </c>
      <c r="BT336" s="130">
        <v>0</v>
      </c>
      <c r="BU336" s="130">
        <v>0</v>
      </c>
      <c r="BV336" s="130">
        <v>0</v>
      </c>
      <c r="BW336" s="130">
        <v>0</v>
      </c>
      <c r="BX336" s="130">
        <v>0</v>
      </c>
      <c r="BY336" s="130">
        <v>0</v>
      </c>
      <c r="BZ336" s="130">
        <v>0</v>
      </c>
      <c r="CA336" s="130">
        <v>0</v>
      </c>
      <c r="CB336" s="130">
        <v>0</v>
      </c>
      <c r="CC336" s="130">
        <v>0</v>
      </c>
      <c r="CD336" s="130">
        <v>0</v>
      </c>
      <c r="CE336" s="130">
        <v>0</v>
      </c>
      <c r="CF336" s="130">
        <v>0</v>
      </c>
      <c r="CG336" s="130">
        <v>0</v>
      </c>
      <c r="CH336" s="130">
        <v>0</v>
      </c>
      <c r="CI336" s="130">
        <v>0</v>
      </c>
      <c r="CJ336" s="130">
        <v>0</v>
      </c>
      <c r="CK336" s="130">
        <v>0</v>
      </c>
      <c r="CL336" s="130">
        <v>0</v>
      </c>
      <c r="CM336" s="130">
        <v>0</v>
      </c>
      <c r="CN336" s="130">
        <v>0</v>
      </c>
      <c r="CO336" s="130">
        <v>0</v>
      </c>
      <c r="CP336" s="130">
        <v>0</v>
      </c>
      <c r="CQ336" s="130">
        <v>0</v>
      </c>
      <c r="CR336" s="130">
        <v>0</v>
      </c>
      <c r="CS336" s="130">
        <v>0</v>
      </c>
      <c r="CT336" s="130">
        <v>0</v>
      </c>
      <c r="CU336" s="130">
        <v>0</v>
      </c>
      <c r="CV336" s="130">
        <v>0</v>
      </c>
      <c r="CW336" s="130">
        <v>0</v>
      </c>
      <c r="CX336" s="130">
        <v>0</v>
      </c>
      <c r="CY336" s="130">
        <v>0</v>
      </c>
      <c r="CZ336" s="130">
        <v>0</v>
      </c>
      <c r="DA336" s="130">
        <v>0</v>
      </c>
      <c r="DB336" s="130">
        <v>0</v>
      </c>
      <c r="DC336" s="130">
        <v>0</v>
      </c>
      <c r="DD336" s="130">
        <v>0</v>
      </c>
      <c r="DE336" s="130">
        <v>0</v>
      </c>
      <c r="DF336" s="130">
        <v>0</v>
      </c>
      <c r="DG336" s="130">
        <v>0</v>
      </c>
      <c r="DH336" s="130">
        <v>0</v>
      </c>
      <c r="DI336" s="130">
        <v>0</v>
      </c>
      <c r="DJ336" s="130">
        <v>0</v>
      </c>
      <c r="DK336" s="130">
        <v>0</v>
      </c>
      <c r="DL336" s="130">
        <v>0</v>
      </c>
      <c r="DM336" s="130">
        <v>0</v>
      </c>
      <c r="DN336" s="130">
        <v>0</v>
      </c>
      <c r="DO336" s="130">
        <v>0</v>
      </c>
      <c r="DP336" s="130">
        <v>0</v>
      </c>
      <c r="DQ336" s="130">
        <v>0</v>
      </c>
      <c r="DR336" s="130">
        <v>0</v>
      </c>
      <c r="DS336" s="130">
        <v>0</v>
      </c>
      <c r="DT336" s="130">
        <v>0</v>
      </c>
      <c r="DU336" s="130">
        <v>0</v>
      </c>
      <c r="DV336" s="130">
        <v>0</v>
      </c>
      <c r="DW336" s="130">
        <v>0</v>
      </c>
      <c r="DX336" s="130">
        <v>0</v>
      </c>
      <c r="DY336" s="130">
        <v>0</v>
      </c>
      <c r="DZ336" s="130">
        <v>0</v>
      </c>
      <c r="EA336" s="130">
        <v>0</v>
      </c>
      <c r="EB336" s="130">
        <v>0</v>
      </c>
    </row>
    <row r="337" spans="1:132" x14ac:dyDescent="0.35">
      <c r="A337" s="129" t="s">
        <v>164</v>
      </c>
      <c r="B337" s="130"/>
      <c r="C337" s="130">
        <v>0</v>
      </c>
      <c r="D337" s="130">
        <v>0</v>
      </c>
      <c r="E337" s="130">
        <v>0</v>
      </c>
      <c r="F337" s="130">
        <v>0</v>
      </c>
      <c r="G337" s="130">
        <v>0</v>
      </c>
      <c r="H337" s="130">
        <v>0</v>
      </c>
      <c r="I337" s="130">
        <v>0</v>
      </c>
      <c r="J337" s="130">
        <v>0</v>
      </c>
      <c r="K337" s="130">
        <v>0</v>
      </c>
      <c r="L337" s="130">
        <v>0</v>
      </c>
      <c r="M337" s="130">
        <v>0</v>
      </c>
      <c r="N337" s="130">
        <v>0</v>
      </c>
      <c r="O337" s="130">
        <v>0</v>
      </c>
      <c r="P337" s="130">
        <v>0</v>
      </c>
      <c r="Q337" s="130">
        <v>0</v>
      </c>
      <c r="R337" s="130">
        <v>0</v>
      </c>
      <c r="S337" s="130">
        <v>0</v>
      </c>
      <c r="T337" s="130">
        <v>0</v>
      </c>
      <c r="U337" s="130">
        <v>0</v>
      </c>
      <c r="V337" s="130">
        <v>0</v>
      </c>
      <c r="W337" s="130">
        <v>0</v>
      </c>
      <c r="X337" s="130">
        <v>0</v>
      </c>
      <c r="Y337" s="130">
        <v>0</v>
      </c>
      <c r="Z337" s="130">
        <v>0</v>
      </c>
      <c r="AA337" s="130">
        <v>0</v>
      </c>
      <c r="AB337" s="130">
        <v>0</v>
      </c>
      <c r="AC337" s="130">
        <v>0</v>
      </c>
      <c r="AD337" s="130">
        <v>0</v>
      </c>
      <c r="AE337" s="130">
        <v>0</v>
      </c>
      <c r="AF337" s="130">
        <v>0</v>
      </c>
      <c r="AG337" s="130">
        <v>0</v>
      </c>
      <c r="AH337" s="130">
        <v>0</v>
      </c>
      <c r="AI337" s="130">
        <v>0</v>
      </c>
      <c r="AJ337" s="130">
        <v>0</v>
      </c>
      <c r="AK337" s="130">
        <v>0</v>
      </c>
      <c r="AL337" s="130">
        <v>0</v>
      </c>
      <c r="AM337" s="130">
        <v>0</v>
      </c>
      <c r="AN337" s="130">
        <v>0</v>
      </c>
      <c r="AO337" s="130">
        <v>0</v>
      </c>
      <c r="AP337" s="130">
        <v>0</v>
      </c>
      <c r="AQ337" s="130">
        <v>0</v>
      </c>
      <c r="AR337" s="130">
        <v>0</v>
      </c>
      <c r="AS337" s="130">
        <v>0</v>
      </c>
      <c r="AT337" s="130">
        <v>0</v>
      </c>
      <c r="AU337" s="130">
        <v>0</v>
      </c>
      <c r="AV337" s="130">
        <v>0</v>
      </c>
      <c r="AW337" s="130">
        <v>0</v>
      </c>
      <c r="AX337" s="130">
        <v>0</v>
      </c>
      <c r="AY337" s="130">
        <v>0</v>
      </c>
      <c r="AZ337" s="130">
        <v>0</v>
      </c>
      <c r="BA337" s="130">
        <v>0</v>
      </c>
      <c r="BB337" s="130">
        <v>0</v>
      </c>
      <c r="BC337" s="130">
        <v>0</v>
      </c>
      <c r="BD337" s="130">
        <v>0</v>
      </c>
      <c r="BE337" s="130">
        <v>0</v>
      </c>
      <c r="BF337" s="130">
        <v>0</v>
      </c>
      <c r="BG337" s="130">
        <v>0</v>
      </c>
      <c r="BH337" s="130">
        <v>0</v>
      </c>
      <c r="BI337" s="130">
        <v>0</v>
      </c>
      <c r="BJ337" s="130">
        <v>0</v>
      </c>
      <c r="BK337" s="130">
        <v>0</v>
      </c>
      <c r="BL337" s="130">
        <v>0</v>
      </c>
      <c r="BM337" s="130">
        <v>0</v>
      </c>
      <c r="BN337" s="130">
        <v>0</v>
      </c>
      <c r="BO337" s="130">
        <v>0</v>
      </c>
      <c r="BP337" s="130">
        <v>0</v>
      </c>
      <c r="BQ337" s="130">
        <v>0</v>
      </c>
      <c r="BR337" s="130">
        <v>0</v>
      </c>
      <c r="BS337" s="130">
        <v>0</v>
      </c>
      <c r="BT337" s="130">
        <v>0</v>
      </c>
      <c r="BU337" s="130">
        <v>0</v>
      </c>
      <c r="BV337" s="130">
        <v>0</v>
      </c>
      <c r="BW337" s="130">
        <v>0</v>
      </c>
      <c r="BX337" s="130">
        <v>0</v>
      </c>
      <c r="BY337" s="130">
        <v>0</v>
      </c>
      <c r="BZ337" s="130">
        <v>0</v>
      </c>
      <c r="CA337" s="130">
        <v>0</v>
      </c>
      <c r="CB337" s="130">
        <v>0</v>
      </c>
      <c r="CC337" s="130">
        <v>0</v>
      </c>
      <c r="CD337" s="130">
        <v>0</v>
      </c>
      <c r="CE337" s="130">
        <v>0</v>
      </c>
      <c r="CF337" s="130">
        <v>0</v>
      </c>
      <c r="CG337" s="130">
        <v>0</v>
      </c>
      <c r="CH337" s="130">
        <v>0</v>
      </c>
      <c r="CI337" s="130">
        <v>0</v>
      </c>
      <c r="CJ337" s="130">
        <v>0</v>
      </c>
      <c r="CK337" s="130">
        <v>0</v>
      </c>
      <c r="CL337" s="130">
        <v>0</v>
      </c>
      <c r="CM337" s="130">
        <v>0</v>
      </c>
      <c r="CN337" s="130">
        <v>0</v>
      </c>
      <c r="CO337" s="130">
        <v>0</v>
      </c>
      <c r="CP337" s="130">
        <v>0</v>
      </c>
      <c r="CQ337" s="130">
        <v>0</v>
      </c>
      <c r="CR337" s="130">
        <v>0</v>
      </c>
      <c r="CS337" s="130">
        <v>0</v>
      </c>
      <c r="CT337" s="130">
        <v>0</v>
      </c>
      <c r="CU337" s="130">
        <v>0</v>
      </c>
      <c r="CV337" s="130">
        <v>0</v>
      </c>
      <c r="CW337" s="130">
        <v>0</v>
      </c>
      <c r="CX337" s="130">
        <v>0</v>
      </c>
      <c r="CY337" s="130">
        <v>0</v>
      </c>
      <c r="CZ337" s="130">
        <v>0</v>
      </c>
      <c r="DA337" s="130">
        <v>0</v>
      </c>
      <c r="DB337" s="130">
        <v>0</v>
      </c>
      <c r="DC337" s="130">
        <v>0</v>
      </c>
      <c r="DD337" s="130">
        <v>0</v>
      </c>
      <c r="DE337" s="130">
        <v>0</v>
      </c>
      <c r="DF337" s="130">
        <v>0</v>
      </c>
      <c r="DG337" s="130">
        <v>0</v>
      </c>
      <c r="DH337" s="130">
        <v>0</v>
      </c>
      <c r="DI337" s="130">
        <v>0</v>
      </c>
      <c r="DJ337" s="130">
        <v>0</v>
      </c>
      <c r="DK337" s="130">
        <v>0</v>
      </c>
      <c r="DL337" s="130">
        <v>0</v>
      </c>
      <c r="DM337" s="130">
        <v>0</v>
      </c>
      <c r="DN337" s="130">
        <v>0</v>
      </c>
      <c r="DO337" s="130">
        <v>0</v>
      </c>
      <c r="DP337" s="130">
        <v>0</v>
      </c>
      <c r="DQ337" s="130">
        <v>0</v>
      </c>
      <c r="DR337" s="130">
        <v>0</v>
      </c>
      <c r="DS337" s="130">
        <v>0</v>
      </c>
      <c r="DT337" s="130">
        <v>0</v>
      </c>
      <c r="DU337" s="130">
        <v>0</v>
      </c>
      <c r="DV337" s="130">
        <v>0</v>
      </c>
      <c r="DW337" s="130">
        <v>0</v>
      </c>
      <c r="DX337" s="130">
        <v>0</v>
      </c>
      <c r="DY337" s="130">
        <v>0</v>
      </c>
      <c r="DZ337" s="130">
        <v>0</v>
      </c>
      <c r="EA337" s="130">
        <v>0</v>
      </c>
      <c r="EB337" s="130">
        <v>0</v>
      </c>
    </row>
    <row r="338" spans="1:132" x14ac:dyDescent="0.35">
      <c r="A338" s="129" t="s">
        <v>205</v>
      </c>
      <c r="B338" s="130"/>
      <c r="C338" s="130">
        <v>17254.316701487071</v>
      </c>
      <c r="D338" s="130">
        <v>16869.743954412646</v>
      </c>
      <c r="E338" s="130">
        <v>16441.839066822791</v>
      </c>
      <c r="F338" s="130">
        <v>16366.007820920791</v>
      </c>
      <c r="G338" s="130">
        <v>15320.619930986086</v>
      </c>
      <c r="H338" s="130">
        <v>14275.232041051382</v>
      </c>
      <c r="I338" s="130">
        <v>13424.838783436106</v>
      </c>
      <c r="J338" s="130">
        <v>12612.361148771824</v>
      </c>
      <c r="K338" s="130">
        <v>11412.602508250906</v>
      </c>
      <c r="L338" s="130">
        <v>10795.119505906056</v>
      </c>
      <c r="M338" s="130">
        <v>10987.405879443266</v>
      </c>
      <c r="N338" s="130">
        <v>10099.096998876987</v>
      </c>
      <c r="O338" s="130">
        <v>9557.4452424341343</v>
      </c>
      <c r="P338" s="130">
        <v>8820.7988536718567</v>
      </c>
      <c r="Q338" s="130">
        <v>7891.8660913723643</v>
      </c>
      <c r="R338" s="130">
        <v>7583.1245901999382</v>
      </c>
      <c r="S338" s="130">
        <v>7390.8382166627225</v>
      </c>
      <c r="T338" s="130">
        <v>7233.7592072942989</v>
      </c>
      <c r="U338" s="130">
        <v>6925.0177061218692</v>
      </c>
      <c r="V338" s="130">
        <v>6499.8210773142309</v>
      </c>
      <c r="W338" s="130">
        <v>6732.7313325846571</v>
      </c>
      <c r="X338" s="130">
        <v>6732.7313325846571</v>
      </c>
      <c r="Y338" s="130">
        <v>6421.2815726300214</v>
      </c>
      <c r="Z338" s="130">
        <v>6770.646955535658</v>
      </c>
      <c r="AA338" s="130">
        <v>7428.7538396137261</v>
      </c>
      <c r="AB338" s="130">
        <v>7312.2987119785112</v>
      </c>
      <c r="AC338" s="130">
        <v>7504.585085515726</v>
      </c>
      <c r="AD338" s="130">
        <v>7853.9504684213625</v>
      </c>
      <c r="AE338" s="130">
        <v>8124.7763466427905</v>
      </c>
      <c r="AF338" s="130">
        <v>8124.7763466427905</v>
      </c>
      <c r="AG338" s="130">
        <v>8124.7763466427905</v>
      </c>
      <c r="AH338" s="130">
        <v>8279.1470972290008</v>
      </c>
      <c r="AI338" s="130">
        <v>8395.6022248642166</v>
      </c>
      <c r="AJ338" s="130">
        <v>11088.058302153471</v>
      </c>
      <c r="AK338" s="130">
        <v>11541.133855203143</v>
      </c>
      <c r="AL338" s="130">
        <v>12292.747563363055</v>
      </c>
      <c r="AM338" s="130">
        <v>12946.019291016062</v>
      </c>
      <c r="AN338" s="130">
        <v>13595.778805079543</v>
      </c>
      <c r="AO338" s="130">
        <v>14199.879542479095</v>
      </c>
      <c r="AP338" s="130">
        <v>14649.442881939231</v>
      </c>
      <c r="AQ338" s="130">
        <v>15204.37262908533</v>
      </c>
      <c r="AR338" s="130">
        <v>16405.549676705385</v>
      </c>
      <c r="AS338" s="130">
        <v>17107.99239461184</v>
      </c>
      <c r="AT338" s="130">
        <v>17863.11831636128</v>
      </c>
      <c r="AU338" s="130">
        <v>18814.928199124537</v>
      </c>
      <c r="AV338" s="130">
        <v>20472.693013383781</v>
      </c>
      <c r="AW338" s="130">
        <v>21673.870061003832</v>
      </c>
      <c r="AX338" s="130">
        <v>24132.419573676445</v>
      </c>
      <c r="AY338" s="130">
        <v>26643.652290192036</v>
      </c>
      <c r="AZ338" s="130">
        <v>27946.683531908518</v>
      </c>
      <c r="BA338" s="130">
        <v>28448.930075211643</v>
      </c>
      <c r="BB338" s="130">
        <v>28800.151434164865</v>
      </c>
      <c r="BC338" s="130">
        <v>28297.904890861751</v>
      </c>
      <c r="BD338" s="130">
        <v>27946.683531908518</v>
      </c>
      <c r="BE338" s="130">
        <v>27746.487357305181</v>
      </c>
      <c r="BF338" s="130">
        <v>28347.075881115201</v>
      </c>
      <c r="BG338" s="130">
        <v>28599.955259561528</v>
      </c>
      <c r="BH338" s="130">
        <v>28199.562910354845</v>
      </c>
      <c r="BI338" s="130">
        <v>28800.151434164865</v>
      </c>
      <c r="BJ338" s="130">
        <v>28800.151434164865</v>
      </c>
      <c r="BK338" s="130">
        <v>27946.683531908518</v>
      </c>
      <c r="BL338" s="130">
        <v>27044.044639398726</v>
      </c>
      <c r="BM338" s="130">
        <v>26341.601921492256</v>
      </c>
      <c r="BN338" s="130">
        <v>25389.792038729007</v>
      </c>
      <c r="BO338" s="130">
        <v>24936.716485679342</v>
      </c>
      <c r="BP338" s="130">
        <v>24283.444758026333</v>
      </c>
      <c r="BQ338" s="130">
        <v>23029.584506563297</v>
      </c>
      <c r="BR338" s="130">
        <v>22527.337963260183</v>
      </c>
      <c r="BS338" s="130">
        <v>21824.895245353717</v>
      </c>
      <c r="BT338" s="130">
        <v>20873.085362590475</v>
      </c>
      <c r="BU338" s="130">
        <v>20219.813634937458</v>
      </c>
      <c r="BV338" s="130">
        <v>19819.421285730779</v>
      </c>
      <c r="BW338" s="130">
        <v>19668.396101380891</v>
      </c>
      <c r="BX338" s="130">
        <v>19917.763266237685</v>
      </c>
      <c r="BY338" s="130">
        <v>20722.060178240576</v>
      </c>
      <c r="BZ338" s="130">
        <v>21575.528080496922</v>
      </c>
      <c r="CA338" s="130">
        <v>21775.724255100267</v>
      </c>
      <c r="CB338" s="130">
        <v>21926.749439450159</v>
      </c>
      <c r="CC338" s="130">
        <v>22580.021167103172</v>
      </c>
      <c r="CD338" s="130">
        <v>22829.388331959955</v>
      </c>
      <c r="CE338" s="130">
        <v>22829.388331959955</v>
      </c>
      <c r="CF338" s="130">
        <v>23429.976855769975</v>
      </c>
      <c r="CG338" s="130">
        <v>23883.052408819651</v>
      </c>
      <c r="CH338" s="130">
        <v>24336.127961869319</v>
      </c>
      <c r="CI338" s="130">
        <v>24834.862291582904</v>
      </c>
      <c r="CJ338" s="130">
        <v>18678.646494006007</v>
      </c>
      <c r="CK338" s="130">
        <v>19121.353838221126</v>
      </c>
      <c r="CL338" s="130">
        <v>19304.099311705264</v>
      </c>
      <c r="CM338" s="130">
        <v>19561.487302528003</v>
      </c>
      <c r="CN338" s="130">
        <v>19597.521621243184</v>
      </c>
      <c r="CO338" s="130">
        <v>19818.875293350742</v>
      </c>
      <c r="CP338" s="130">
        <v>20040.228965458293</v>
      </c>
      <c r="CQ338" s="130">
        <v>20480.362429765173</v>
      </c>
      <c r="CR338" s="130">
        <v>21031.172730125829</v>
      </c>
      <c r="CS338" s="130">
        <v>21363.203238287162</v>
      </c>
      <c r="CT338" s="130">
        <v>21509.914393056119</v>
      </c>
      <c r="CU338" s="130">
        <v>21841.944901217452</v>
      </c>
      <c r="CV338" s="130">
        <v>22318.112684239513</v>
      </c>
      <c r="CW338" s="130">
        <v>22982.173700562176</v>
      </c>
      <c r="CX338" s="130">
        <v>23790.371991745575</v>
      </c>
      <c r="CY338" s="130">
        <v>24673.21280026756</v>
      </c>
      <c r="CZ338" s="130">
        <v>25260.0574193434</v>
      </c>
      <c r="DA338" s="130">
        <v>25738.799082273687</v>
      </c>
      <c r="DB338" s="130">
        <v>25558.627488697774</v>
      </c>
      <c r="DC338" s="130">
        <v>25592.087927504726</v>
      </c>
      <c r="DD338" s="130">
        <v>25996.187073096429</v>
      </c>
      <c r="DE338" s="130">
        <v>25774.833400988871</v>
      </c>
      <c r="DF338" s="130">
        <v>25002.669428520665</v>
      </c>
      <c r="DG338" s="130">
        <v>24781.315756413107</v>
      </c>
      <c r="DH338" s="130">
        <v>24781.315756413107</v>
      </c>
      <c r="DI338" s="130">
        <v>24377.216610821411</v>
      </c>
      <c r="DJ338" s="130">
        <v>24230.505456052448</v>
      </c>
      <c r="DK338" s="130">
        <v>24230.505456052448</v>
      </c>
      <c r="DL338" s="130">
        <v>24819.923955036516</v>
      </c>
      <c r="DM338" s="130">
        <v>24709.247118982737</v>
      </c>
      <c r="DN338" s="130">
        <v>24413.250929536589</v>
      </c>
      <c r="DO338" s="130">
        <v>24675.786680175777</v>
      </c>
      <c r="DP338" s="130">
        <v>24966.63510980548</v>
      </c>
      <c r="DQ338" s="130">
        <v>26621.639890795675</v>
      </c>
      <c r="DR338" s="130">
        <v>27723.26049151699</v>
      </c>
      <c r="DS338" s="130">
        <v>27797.903008855581</v>
      </c>
      <c r="DT338" s="130">
        <v>27980.648482339722</v>
      </c>
      <c r="DU338" s="130">
        <v>28019.256680963132</v>
      </c>
      <c r="DV338" s="130">
        <v>28387.321507839653</v>
      </c>
      <c r="DW338" s="130">
        <v>28459.390145270016</v>
      </c>
      <c r="DX338" s="130">
        <v>27944.614163624545</v>
      </c>
      <c r="DY338" s="130">
        <v>27687.226172801802</v>
      </c>
      <c r="DZ338" s="130">
        <v>27501.906819409433</v>
      </c>
      <c r="EA338" s="130">
        <v>27100.381553725972</v>
      </c>
      <c r="EB338" s="130">
        <v>26546.997373457085</v>
      </c>
    </row>
    <row r="339" spans="1:132" x14ac:dyDescent="0.35">
      <c r="A339" s="131" t="s">
        <v>166</v>
      </c>
      <c r="B339" s="132"/>
      <c r="C339" s="132">
        <v>8673.4757073197743</v>
      </c>
      <c r="D339" s="132">
        <v>8308.1142269165066</v>
      </c>
      <c r="E339" s="132">
        <v>7901.5852557635799</v>
      </c>
      <c r="F339" s="132">
        <v>7829.5421469516687</v>
      </c>
      <c r="G339" s="132">
        <v>6836.3764326160299</v>
      </c>
      <c r="H339" s="132">
        <v>5843.2107182803929</v>
      </c>
      <c r="I339" s="132">
        <v>5035.2987123182429</v>
      </c>
      <c r="J339" s="132">
        <v>4263.4082607620485</v>
      </c>
      <c r="K339" s="132">
        <v>3123.5833606307342</v>
      </c>
      <c r="L339" s="132">
        <v>2536.9466174480267</v>
      </c>
      <c r="M339" s="132">
        <v>2719.6273576496565</v>
      </c>
      <c r="N339" s="132">
        <v>1875.6937972815513</v>
      </c>
      <c r="O339" s="132">
        <v>1361.1001629107545</v>
      </c>
      <c r="P339" s="132">
        <v>661.25282016647168</v>
      </c>
      <c r="Q339" s="132">
        <v>0</v>
      </c>
      <c r="R339" s="132">
        <v>0</v>
      </c>
      <c r="S339" s="132">
        <v>0</v>
      </c>
      <c r="T339" s="132">
        <v>0</v>
      </c>
      <c r="U339" s="132">
        <v>0</v>
      </c>
      <c r="V339" s="132">
        <v>0</v>
      </c>
      <c r="W339" s="132">
        <v>0</v>
      </c>
      <c r="X339" s="132">
        <v>0</v>
      </c>
      <c r="Y339" s="132">
        <v>0</v>
      </c>
      <c r="Z339" s="132">
        <v>0</v>
      </c>
      <c r="AA339" s="132">
        <v>0</v>
      </c>
      <c r="AB339" s="132">
        <v>0</v>
      </c>
      <c r="AC339" s="132">
        <v>0</v>
      </c>
      <c r="AD339" s="132">
        <v>0</v>
      </c>
      <c r="AE339" s="132">
        <v>0</v>
      </c>
      <c r="AF339" s="132">
        <v>0</v>
      </c>
      <c r="AG339" s="132">
        <v>0</v>
      </c>
      <c r="AH339" s="132">
        <v>146.6591857956752</v>
      </c>
      <c r="AI339" s="132">
        <v>257.29681718539825</v>
      </c>
      <c r="AJ339" s="132">
        <v>523.8715637370841</v>
      </c>
      <c r="AK339" s="132">
        <v>954.31380400513785</v>
      </c>
      <c r="AL339" s="132">
        <v>1668.380776232759</v>
      </c>
      <c r="AM339" s="132">
        <v>2289.018424991345</v>
      </c>
      <c r="AN339" s="132">
        <v>2906.3193121974687</v>
      </c>
      <c r="AO339" s="132">
        <v>3480.2422992215365</v>
      </c>
      <c r="AP339" s="132">
        <v>3907.3477779371237</v>
      </c>
      <c r="AQ339" s="132">
        <v>4434.5561032266696</v>
      </c>
      <c r="AR339" s="132">
        <v>5575.7285541698793</v>
      </c>
      <c r="AS339" s="132">
        <v>6243.080864662983</v>
      </c>
      <c r="AT339" s="132">
        <v>6960.4845984430704</v>
      </c>
      <c r="AU339" s="132">
        <v>7864.7469791612248</v>
      </c>
      <c r="AV339" s="132">
        <v>9439.6984319249495</v>
      </c>
      <c r="AW339" s="132">
        <v>10580.870882868156</v>
      </c>
      <c r="AX339" s="132">
        <v>12916.603969594014</v>
      </c>
      <c r="AY339" s="132">
        <v>15302.388479606865</v>
      </c>
      <c r="AZ339" s="132">
        <v>16540.327015571565</v>
      </c>
      <c r="BA339" s="132">
        <v>17017.48391757414</v>
      </c>
      <c r="BB339" s="132">
        <v>17351.160072820694</v>
      </c>
      <c r="BC339" s="132">
        <v>16874.00317081812</v>
      </c>
      <c r="BD339" s="132">
        <v>16540.327015571565</v>
      </c>
      <c r="BE339" s="132">
        <v>16350.131607081034</v>
      </c>
      <c r="BF339" s="132">
        <v>16920.717832552637</v>
      </c>
      <c r="BG339" s="132">
        <v>17160.964664330164</v>
      </c>
      <c r="BH339" s="132">
        <v>16780.573847349093</v>
      </c>
      <c r="BI339" s="132">
        <v>17351.160072820694</v>
      </c>
      <c r="BJ339" s="132">
        <v>17351.160072820694</v>
      </c>
      <c r="BK339" s="132">
        <v>16540.327015571565</v>
      </c>
      <c r="BL339" s="132">
        <v>15682.779296587934</v>
      </c>
      <c r="BM339" s="132">
        <v>15015.426986094832</v>
      </c>
      <c r="BN339" s="132">
        <v>14111.164605376678</v>
      </c>
      <c r="BO339" s="132">
        <v>13680.722365108624</v>
      </c>
      <c r="BP339" s="132">
        <v>13060.084716350035</v>
      </c>
      <c r="BQ339" s="132">
        <v>11868.860842119846</v>
      </c>
      <c r="BR339" s="132">
        <v>11391.703940117279</v>
      </c>
      <c r="BS339" s="132">
        <v>10724.351629624174</v>
      </c>
      <c r="BT339" s="132">
        <v>9820.0892489060207</v>
      </c>
      <c r="BU339" s="132">
        <v>9199.4516001474312</v>
      </c>
      <c r="BV339" s="132">
        <v>8819.0607831663619</v>
      </c>
      <c r="BW339" s="132">
        <v>8675.580036410347</v>
      </c>
      <c r="BX339" s="132">
        <v>8912.4901066353996</v>
      </c>
      <c r="BY339" s="132">
        <v>9676.6085021499985</v>
      </c>
      <c r="BZ339" s="132">
        <v>10487.441559399122</v>
      </c>
      <c r="CA339" s="132">
        <v>10677.636967889657</v>
      </c>
      <c r="CB339" s="132">
        <v>10821.117714645672</v>
      </c>
      <c r="CC339" s="132">
        <v>11441.755363404263</v>
      </c>
      <c r="CD339" s="132">
        <v>11678.66543362931</v>
      </c>
      <c r="CE339" s="132">
        <v>11678.66543362931</v>
      </c>
      <c r="CF339" s="132">
        <v>12249.251659100915</v>
      </c>
      <c r="CG339" s="132">
        <v>12679.693899368969</v>
      </c>
      <c r="CH339" s="132">
        <v>13110.136139637019</v>
      </c>
      <c r="CI339" s="132">
        <v>13583.956280087123</v>
      </c>
      <c r="CJ339" s="132">
        <v>10409.651345507436</v>
      </c>
      <c r="CK339" s="132">
        <v>10830.243319063296</v>
      </c>
      <c r="CL339" s="132">
        <v>11003.859773263679</v>
      </c>
      <c r="CM339" s="132">
        <v>11248.389990447315</v>
      </c>
      <c r="CN339" s="132">
        <v>11282.624220853026</v>
      </c>
      <c r="CO339" s="132">
        <v>11492.920207630952</v>
      </c>
      <c r="CP339" s="132">
        <v>11703.216194408878</v>
      </c>
      <c r="CQ339" s="132">
        <v>12121.362865792897</v>
      </c>
      <c r="CR339" s="132">
        <v>12644.657530565883</v>
      </c>
      <c r="CS339" s="132">
        <v>12960.101510732777</v>
      </c>
      <c r="CT339" s="132">
        <v>13099.483734527448</v>
      </c>
      <c r="CU339" s="132">
        <v>13414.927714694342</v>
      </c>
      <c r="CV339" s="132">
        <v>13867.308616484068</v>
      </c>
      <c r="CW339" s="132">
        <v>14498.196576817856</v>
      </c>
      <c r="CX339" s="132">
        <v>15266.021458774476</v>
      </c>
      <c r="CY339" s="132">
        <v>16104.760103714349</v>
      </c>
      <c r="CZ339" s="132">
        <v>16662.288998893044</v>
      </c>
      <c r="DA339" s="132">
        <v>17117.115202854609</v>
      </c>
      <c r="DB339" s="132">
        <v>16945.944050826063</v>
      </c>
      <c r="DC339" s="132">
        <v>16977.732979059936</v>
      </c>
      <c r="DD339" s="132">
        <v>17361.645420038247</v>
      </c>
      <c r="DE339" s="132">
        <v>17151.349433260319</v>
      </c>
      <c r="DF339" s="132">
        <v>16417.758781709406</v>
      </c>
      <c r="DG339" s="132">
        <v>16207.46279493148</v>
      </c>
      <c r="DH339" s="132">
        <v>16207.46279493148</v>
      </c>
      <c r="DI339" s="132">
        <v>15823.550353953164</v>
      </c>
      <c r="DJ339" s="132">
        <v>15684.168130158496</v>
      </c>
      <c r="DK339" s="132">
        <v>15684.168130158496</v>
      </c>
      <c r="DL339" s="132">
        <v>16244.142327509029</v>
      </c>
      <c r="DM339" s="132">
        <v>16138.994334120061</v>
      </c>
      <c r="DN339" s="132">
        <v>15857.784584358873</v>
      </c>
      <c r="DO339" s="132">
        <v>16107.205405886192</v>
      </c>
      <c r="DP339" s="132">
        <v>16383.524551303701</v>
      </c>
      <c r="DQ339" s="132">
        <v>17955.853847794489</v>
      </c>
      <c r="DR339" s="132">
        <v>19002.44317734045</v>
      </c>
      <c r="DS339" s="132">
        <v>19073.356940323705</v>
      </c>
      <c r="DT339" s="132">
        <v>19246.973394524091</v>
      </c>
      <c r="DU339" s="132">
        <v>19283.652927101633</v>
      </c>
      <c r="DV339" s="132">
        <v>19633.331137674242</v>
      </c>
      <c r="DW339" s="132">
        <v>19701.799598485657</v>
      </c>
      <c r="DX339" s="132">
        <v>19212.739164118379</v>
      </c>
      <c r="DY339" s="132">
        <v>18968.208946934741</v>
      </c>
      <c r="DZ339" s="132">
        <v>18792.147190562526</v>
      </c>
      <c r="EA339" s="132">
        <v>18410.680051756051</v>
      </c>
      <c r="EB339" s="132">
        <v>17884.940084811231</v>
      </c>
    </row>
    <row r="340" spans="1:132" x14ac:dyDescent="0.35">
      <c r="A340" s="131" t="s">
        <v>167</v>
      </c>
      <c r="B340" s="132"/>
      <c r="C340" s="132">
        <v>961.53916212368529</v>
      </c>
      <c r="D340" s="132">
        <v>921.03528759934125</v>
      </c>
      <c r="E340" s="132">
        <v>875.967596227184</v>
      </c>
      <c r="F340" s="132">
        <v>867.98091674351065</v>
      </c>
      <c r="G340" s="132">
        <v>757.87883529001249</v>
      </c>
      <c r="H340" s="132">
        <v>647.7767538365141</v>
      </c>
      <c r="I340" s="132">
        <v>558.21184819817631</v>
      </c>
      <c r="J340" s="132">
        <v>472.64028230167503</v>
      </c>
      <c r="K340" s="132">
        <v>346.27960332784158</v>
      </c>
      <c r="L340" s="132">
        <v>281.24521324650067</v>
      </c>
      <c r="M340" s="132">
        <v>301.49715050867241</v>
      </c>
      <c r="N340" s="132">
        <v>207.93890512849777</v>
      </c>
      <c r="O340" s="132">
        <v>150.89119453083023</v>
      </c>
      <c r="P340" s="132">
        <v>73.306308118002519</v>
      </c>
      <c r="Q340" s="132">
        <v>0</v>
      </c>
      <c r="R340" s="132">
        <v>0</v>
      </c>
      <c r="S340" s="132">
        <v>0</v>
      </c>
      <c r="T340" s="132">
        <v>0</v>
      </c>
      <c r="U340" s="132">
        <v>0</v>
      </c>
      <c r="V340" s="132">
        <v>0</v>
      </c>
      <c r="W340" s="132">
        <v>0</v>
      </c>
      <c r="X340" s="132">
        <v>0</v>
      </c>
      <c r="Y340" s="132">
        <v>0</v>
      </c>
      <c r="Z340" s="132">
        <v>0</v>
      </c>
      <c r="AA340" s="132">
        <v>0</v>
      </c>
      <c r="AB340" s="132">
        <v>0</v>
      </c>
      <c r="AC340" s="132">
        <v>0</v>
      </c>
      <c r="AD340" s="132">
        <v>0</v>
      </c>
      <c r="AE340" s="132">
        <v>0</v>
      </c>
      <c r="AF340" s="132">
        <v>0</v>
      </c>
      <c r="AG340" s="132">
        <v>0</v>
      </c>
      <c r="AH340" s="132">
        <v>16.25859752033503</v>
      </c>
      <c r="AI340" s="132">
        <v>28.523855298833745</v>
      </c>
      <c r="AJ340" s="132">
        <v>58.076259328319274</v>
      </c>
      <c r="AK340" s="132">
        <v>105.79496922228904</v>
      </c>
      <c r="AL340" s="132">
        <v>184.95623989910678</v>
      </c>
      <c r="AM340" s="132">
        <v>253.75996114157442</v>
      </c>
      <c r="AN340" s="132">
        <v>322.19376990424428</v>
      </c>
      <c r="AO340" s="132">
        <v>385.81871642953695</v>
      </c>
      <c r="AP340" s="132">
        <v>433.16751384370826</v>
      </c>
      <c r="AQ340" s="132">
        <v>491.61368565182539</v>
      </c>
      <c r="AR340" s="132">
        <v>618.12375374281476</v>
      </c>
      <c r="AS340" s="132">
        <v>692.10624970245749</v>
      </c>
      <c r="AT340" s="132">
        <v>771.63743285907333</v>
      </c>
      <c r="AU340" s="132">
        <v>871.88371488438918</v>
      </c>
      <c r="AV340" s="132">
        <v>1046.4824053491459</v>
      </c>
      <c r="AW340" s="132">
        <v>1172.9924734401347</v>
      </c>
      <c r="AX340" s="132">
        <v>1431.9312092988841</v>
      </c>
      <c r="AY340" s="132">
        <v>1696.4186323546071</v>
      </c>
      <c r="AZ340" s="132">
        <v>1833.6561623597443</v>
      </c>
      <c r="BA340" s="132">
        <v>1886.5536469708891</v>
      </c>
      <c r="BB340" s="132">
        <v>1923.5448949507104</v>
      </c>
      <c r="BC340" s="132">
        <v>1870.6474103395656</v>
      </c>
      <c r="BD340" s="132">
        <v>1833.6561623597443</v>
      </c>
      <c r="BE340" s="132">
        <v>1812.5711510112458</v>
      </c>
      <c r="BF340" s="132">
        <v>1875.8261850567401</v>
      </c>
      <c r="BG340" s="132">
        <v>1902.4598836022126</v>
      </c>
      <c r="BH340" s="132">
        <v>1860.2898609052154</v>
      </c>
      <c r="BI340" s="132">
        <v>1923.5448949507104</v>
      </c>
      <c r="BJ340" s="132">
        <v>1923.5448949507104</v>
      </c>
      <c r="BK340" s="132">
        <v>1833.6561623597443</v>
      </c>
      <c r="BL340" s="132">
        <v>1738.5886550516036</v>
      </c>
      <c r="BM340" s="132">
        <v>1664.606159091961</v>
      </c>
      <c r="BN340" s="132">
        <v>1564.3598770666451</v>
      </c>
      <c r="BO340" s="132">
        <v>1516.6411671726753</v>
      </c>
      <c r="BP340" s="132">
        <v>1447.8374459302077</v>
      </c>
      <c r="BQ340" s="132">
        <v>1315.778690642245</v>
      </c>
      <c r="BR340" s="132">
        <v>1262.8812060311006</v>
      </c>
      <c r="BS340" s="132">
        <v>1188.8987100714583</v>
      </c>
      <c r="BT340" s="132">
        <v>1088.6524280461424</v>
      </c>
      <c r="BU340" s="132">
        <v>1019.8487068036746</v>
      </c>
      <c r="BV340" s="132">
        <v>977.67868410667813</v>
      </c>
      <c r="BW340" s="132">
        <v>961.77244747535519</v>
      </c>
      <c r="BX340" s="132">
        <v>988.03623354102831</v>
      </c>
      <c r="BY340" s="132">
        <v>1072.7461914148191</v>
      </c>
      <c r="BZ340" s="132">
        <v>1162.6349240057853</v>
      </c>
      <c r="CA340" s="132">
        <v>1183.7199353542833</v>
      </c>
      <c r="CB340" s="132">
        <v>1199.6261719856061</v>
      </c>
      <c r="CC340" s="132">
        <v>1268.4298932280742</v>
      </c>
      <c r="CD340" s="132">
        <v>1294.693679293747</v>
      </c>
      <c r="CE340" s="132">
        <v>1294.693679293747</v>
      </c>
      <c r="CF340" s="132">
        <v>1357.948713339242</v>
      </c>
      <c r="CG340" s="132">
        <v>1405.6674232332114</v>
      </c>
      <c r="CH340" s="132">
        <v>1453.3861331271814</v>
      </c>
      <c r="CI340" s="132">
        <v>1505.9137052585272</v>
      </c>
      <c r="CJ340" s="132">
        <v>1154.0111220132678</v>
      </c>
      <c r="CK340" s="132">
        <v>1200.6378340138044</v>
      </c>
      <c r="CL340" s="132">
        <v>1219.8849069907697</v>
      </c>
      <c r="CM340" s="132">
        <v>1246.9934604794537</v>
      </c>
      <c r="CN340" s="132">
        <v>1250.7886579678693</v>
      </c>
      <c r="CO340" s="132">
        <v>1274.1020139681373</v>
      </c>
      <c r="CP340" s="132">
        <v>1297.415369968405</v>
      </c>
      <c r="CQ340" s="132">
        <v>1343.7709964340545</v>
      </c>
      <c r="CR340" s="132">
        <v>1401.7833008998377</v>
      </c>
      <c r="CS340" s="132">
        <v>1436.7533349002399</v>
      </c>
      <c r="CT340" s="132">
        <v>1452.2052103887895</v>
      </c>
      <c r="CU340" s="132">
        <v>1487.1752443891917</v>
      </c>
      <c r="CV340" s="132">
        <v>1537.3260683432566</v>
      </c>
      <c r="CW340" s="132">
        <v>1607.2661363440611</v>
      </c>
      <c r="CX340" s="132">
        <v>1692.3869942985277</v>
      </c>
      <c r="CY340" s="132">
        <v>1785.3693327647129</v>
      </c>
      <c r="CZ340" s="132">
        <v>1847.176834718912</v>
      </c>
      <c r="DA340" s="132">
        <v>1897.5987442078635</v>
      </c>
      <c r="DB340" s="132">
        <v>1878.6227567657854</v>
      </c>
      <c r="DC340" s="132">
        <v>1882.1468687193142</v>
      </c>
      <c r="DD340" s="132">
        <v>1924.7072976965476</v>
      </c>
      <c r="DE340" s="132">
        <v>1901.3939416962796</v>
      </c>
      <c r="DF340" s="132">
        <v>1820.0682812302284</v>
      </c>
      <c r="DG340" s="132">
        <v>1796.7549252299602</v>
      </c>
      <c r="DH340" s="132">
        <v>1796.7549252299602</v>
      </c>
      <c r="DI340" s="132">
        <v>1754.1944962527264</v>
      </c>
      <c r="DJ340" s="132">
        <v>1738.742620764177</v>
      </c>
      <c r="DK340" s="132">
        <v>1738.742620764177</v>
      </c>
      <c r="DL340" s="132">
        <v>1800.8212082532632</v>
      </c>
      <c r="DM340" s="132">
        <v>1789.1645302531292</v>
      </c>
      <c r="DN340" s="132">
        <v>1757.9896937411422</v>
      </c>
      <c r="DO340" s="132">
        <v>1785.6404182996</v>
      </c>
      <c r="DP340" s="132">
        <v>1816.2730837418126</v>
      </c>
      <c r="DQ340" s="132">
        <v>1990.5810826740494</v>
      </c>
      <c r="DR340" s="132">
        <v>2106.6056916056159</v>
      </c>
      <c r="DS340" s="132">
        <v>2114.467172117334</v>
      </c>
      <c r="DT340" s="132">
        <v>2133.7142450942988</v>
      </c>
      <c r="DU340" s="132">
        <v>2137.7805281176015</v>
      </c>
      <c r="DV340" s="132">
        <v>2176.5457596064202</v>
      </c>
      <c r="DW340" s="132">
        <v>2184.1361545832515</v>
      </c>
      <c r="DX340" s="132">
        <v>2129.9190476058839</v>
      </c>
      <c r="DY340" s="132">
        <v>2102.8104941172001</v>
      </c>
      <c r="DZ340" s="132">
        <v>2083.292335605347</v>
      </c>
      <c r="EA340" s="132">
        <v>2041.0029921630012</v>
      </c>
      <c r="EB340" s="132">
        <v>1982.7196021623311</v>
      </c>
    </row>
    <row r="341" spans="1:132" x14ac:dyDescent="0.35">
      <c r="A341" s="131" t="s">
        <v>168</v>
      </c>
      <c r="B341" s="132"/>
      <c r="C341" s="132">
        <v>1616.9556522243199</v>
      </c>
      <c r="D341" s="132">
        <v>1548.8430142486884</v>
      </c>
      <c r="E341" s="132">
        <v>1473.0557128391831</v>
      </c>
      <c r="F341" s="132">
        <v>1459.6250518299037</v>
      </c>
      <c r="G341" s="132">
        <v>1274.4737964876942</v>
      </c>
      <c r="H341" s="132">
        <v>1089.3225411454848</v>
      </c>
      <c r="I341" s="132">
        <v>938.70727125570875</v>
      </c>
      <c r="J341" s="132">
        <v>794.80733187057206</v>
      </c>
      <c r="K341" s="132">
        <v>582.31508804518671</v>
      </c>
      <c r="L341" s="132">
        <v>472.9511341124828</v>
      </c>
      <c r="M341" s="132">
        <v>507.00745310029816</v>
      </c>
      <c r="N341" s="132">
        <v>349.67685270588191</v>
      </c>
      <c r="O341" s="132">
        <v>253.7435597824574</v>
      </c>
      <c r="P341" s="132">
        <v>123.27428140660015</v>
      </c>
      <c r="Q341" s="132">
        <v>0</v>
      </c>
      <c r="R341" s="132">
        <v>0</v>
      </c>
      <c r="S341" s="132">
        <v>0</v>
      </c>
      <c r="T341" s="132">
        <v>0</v>
      </c>
      <c r="U341" s="132">
        <v>0</v>
      </c>
      <c r="V341" s="132">
        <v>0</v>
      </c>
      <c r="W341" s="132">
        <v>0</v>
      </c>
      <c r="X341" s="132">
        <v>0</v>
      </c>
      <c r="Y341" s="132">
        <v>0</v>
      </c>
      <c r="Z341" s="132">
        <v>0</v>
      </c>
      <c r="AA341" s="132">
        <v>0</v>
      </c>
      <c r="AB341" s="132">
        <v>0</v>
      </c>
      <c r="AC341" s="132">
        <v>0</v>
      </c>
      <c r="AD341" s="132">
        <v>0</v>
      </c>
      <c r="AE341" s="132">
        <v>0</v>
      </c>
      <c r="AF341" s="132">
        <v>0</v>
      </c>
      <c r="AG341" s="132">
        <v>0</v>
      </c>
      <c r="AH341" s="132">
        <v>27.34098848317565</v>
      </c>
      <c r="AI341" s="132">
        <v>47.966646461712251</v>
      </c>
      <c r="AJ341" s="132">
        <v>97.66293405415324</v>
      </c>
      <c r="AK341" s="132">
        <v>177.90827477380853</v>
      </c>
      <c r="AL341" s="132">
        <v>311.02845240176316</v>
      </c>
      <c r="AM341" s="132">
        <v>426.73103669521913</v>
      </c>
      <c r="AN341" s="132">
        <v>541.81156408387199</v>
      </c>
      <c r="AO341" s="132">
        <v>648.80535171007841</v>
      </c>
      <c r="AP341" s="132">
        <v>728.42863552492997</v>
      </c>
      <c r="AQ341" s="132">
        <v>826.71362648388595</v>
      </c>
      <c r="AR341" s="132">
        <v>1039.4570879266926</v>
      </c>
      <c r="AS341" s="132">
        <v>1163.868468887398</v>
      </c>
      <c r="AT341" s="132">
        <v>1297.6107034201559</v>
      </c>
      <c r="AU341" s="132">
        <v>1466.1881246219118</v>
      </c>
      <c r="AV341" s="132">
        <v>1759.7989836891759</v>
      </c>
      <c r="AW341" s="132">
        <v>1972.5424451319818</v>
      </c>
      <c r="AX341" s="132">
        <v>2407.9822784944504</v>
      </c>
      <c r="AY341" s="132">
        <v>2852.7529654289724</v>
      </c>
      <c r="AZ341" s="132">
        <v>3083.5360771110795</v>
      </c>
      <c r="BA341" s="132">
        <v>3172.4902144979847</v>
      </c>
      <c r="BB341" s="132">
        <v>3234.6959049783372</v>
      </c>
      <c r="BC341" s="132">
        <v>3145.741767591433</v>
      </c>
      <c r="BD341" s="132">
        <v>3083.5360771110795</v>
      </c>
      <c r="BE341" s="132">
        <v>3048.078833537279</v>
      </c>
      <c r="BF341" s="132">
        <v>3154.4505642586819</v>
      </c>
      <c r="BG341" s="132">
        <v>3199.2386614045367</v>
      </c>
      <c r="BH341" s="132">
        <v>3128.3241742569339</v>
      </c>
      <c r="BI341" s="132">
        <v>3234.6959049783372</v>
      </c>
      <c r="BJ341" s="132">
        <v>3234.6959049783372</v>
      </c>
      <c r="BK341" s="132">
        <v>3083.5360771110795</v>
      </c>
      <c r="BL341" s="132">
        <v>2923.6674525765739</v>
      </c>
      <c r="BM341" s="132">
        <v>2799.2560716158691</v>
      </c>
      <c r="BN341" s="132">
        <v>2630.6786504141137</v>
      </c>
      <c r="BO341" s="132">
        <v>2550.4333096944579</v>
      </c>
      <c r="BP341" s="132">
        <v>2434.7307254010025</v>
      </c>
      <c r="BQ341" s="132">
        <v>2212.6564103861429</v>
      </c>
      <c r="BR341" s="132">
        <v>2123.7022729992386</v>
      </c>
      <c r="BS341" s="132">
        <v>1999.2908920385339</v>
      </c>
      <c r="BT341" s="132">
        <v>1830.7134708367782</v>
      </c>
      <c r="BU341" s="132">
        <v>1715.0108865433222</v>
      </c>
      <c r="BV341" s="132">
        <v>1644.09639939572</v>
      </c>
      <c r="BW341" s="132">
        <v>1617.3479524891686</v>
      </c>
      <c r="BX341" s="132">
        <v>1661.5139927302191</v>
      </c>
      <c r="BY341" s="132">
        <v>1803.9650239302262</v>
      </c>
      <c r="BZ341" s="132">
        <v>1955.1248517974834</v>
      </c>
      <c r="CA341" s="132">
        <v>1990.5820953712844</v>
      </c>
      <c r="CB341" s="132">
        <v>2017.330542277836</v>
      </c>
      <c r="CC341" s="132">
        <v>2133.0331265712925</v>
      </c>
      <c r="CD341" s="132">
        <v>2177.1991668123424</v>
      </c>
      <c r="CE341" s="132">
        <v>2177.1991668123424</v>
      </c>
      <c r="CF341" s="132">
        <v>2283.5708975337452</v>
      </c>
      <c r="CG341" s="132">
        <v>2363.8162382534006</v>
      </c>
      <c r="CH341" s="132">
        <v>2444.0615789730559</v>
      </c>
      <c r="CI341" s="132">
        <v>2532.3936594551556</v>
      </c>
      <c r="CJ341" s="132">
        <v>1940.6227847733321</v>
      </c>
      <c r="CK341" s="132">
        <v>2019.0317861783162</v>
      </c>
      <c r="CL341" s="132">
        <v>2051.3982925722335</v>
      </c>
      <c r="CM341" s="132">
        <v>2096.9849212960603</v>
      </c>
      <c r="CN341" s="132">
        <v>2103.3670493173968</v>
      </c>
      <c r="CO341" s="132">
        <v>2142.571550019888</v>
      </c>
      <c r="CP341" s="132">
        <v>2181.7760507223793</v>
      </c>
      <c r="CQ341" s="132">
        <v>2259.729185840124</v>
      </c>
      <c r="CR341" s="132">
        <v>2357.2845713091147</v>
      </c>
      <c r="CS341" s="132">
        <v>2416.0913223628522</v>
      </c>
      <c r="CT341" s="132">
        <v>2442.0757007354337</v>
      </c>
      <c r="CU341" s="132">
        <v>2500.8824517891712</v>
      </c>
      <c r="CV341" s="132">
        <v>2585.2177149282516</v>
      </c>
      <c r="CW341" s="132">
        <v>2702.8312170357271</v>
      </c>
      <c r="CX341" s="132">
        <v>2845.973231228545</v>
      </c>
      <c r="CY341" s="132">
        <v>3002.3353677512728</v>
      </c>
      <c r="CZ341" s="132">
        <v>3106.2728812415994</v>
      </c>
      <c r="DA341" s="132">
        <v>3191.064010667918</v>
      </c>
      <c r="DB341" s="132">
        <v>3159.1533705612387</v>
      </c>
      <c r="DC341" s="132">
        <v>3165.0796322953365</v>
      </c>
      <c r="DD341" s="132">
        <v>3236.6506393917448</v>
      </c>
      <c r="DE341" s="132">
        <v>3197.446138689254</v>
      </c>
      <c r="DF341" s="132">
        <v>3060.6862525177717</v>
      </c>
      <c r="DG341" s="132">
        <v>3021.4817518152804</v>
      </c>
      <c r="DH341" s="132">
        <v>3021.4817518152804</v>
      </c>
      <c r="DI341" s="132">
        <v>2949.9107447188708</v>
      </c>
      <c r="DJ341" s="132">
        <v>2923.9263663462903</v>
      </c>
      <c r="DK341" s="132">
        <v>2923.9263663462903</v>
      </c>
      <c r="DL341" s="132">
        <v>3028.3197461238551</v>
      </c>
      <c r="DM341" s="132">
        <v>3008.7174957726088</v>
      </c>
      <c r="DN341" s="132">
        <v>2956.2928727402068</v>
      </c>
      <c r="DO341" s="132">
        <v>3002.7912340385119</v>
      </c>
      <c r="DP341" s="132">
        <v>3054.3041244964361</v>
      </c>
      <c r="DQ341" s="132">
        <v>3347.4261471906466</v>
      </c>
      <c r="DR341" s="132">
        <v>3542.5369181286273</v>
      </c>
      <c r="DS341" s="132">
        <v>3555.7570404585367</v>
      </c>
      <c r="DT341" s="132">
        <v>3588.1235468524542</v>
      </c>
      <c r="DU341" s="132">
        <v>3594.9615411610284</v>
      </c>
      <c r="DV341" s="132">
        <v>3660.150420236102</v>
      </c>
      <c r="DW341" s="132">
        <v>3672.9146762787736</v>
      </c>
      <c r="DX341" s="132">
        <v>3581.7414188311186</v>
      </c>
      <c r="DY341" s="132">
        <v>3536.1547901072918</v>
      </c>
      <c r="DZ341" s="132">
        <v>3503.3324174261352</v>
      </c>
      <c r="EA341" s="132">
        <v>3432.2172766169656</v>
      </c>
      <c r="EB341" s="132">
        <v>3334.2060248607359</v>
      </c>
    </row>
    <row r="342" spans="1:132" x14ac:dyDescent="0.35">
      <c r="A342" s="131" t="s">
        <v>169</v>
      </c>
      <c r="B342" s="132"/>
      <c r="C342" s="132">
        <v>0</v>
      </c>
      <c r="D342" s="132">
        <v>0</v>
      </c>
      <c r="E342" s="132">
        <v>0</v>
      </c>
      <c r="F342" s="132">
        <v>0</v>
      </c>
      <c r="G342" s="132">
        <v>0</v>
      </c>
      <c r="H342" s="132">
        <v>0</v>
      </c>
      <c r="I342" s="132">
        <v>0</v>
      </c>
      <c r="J342" s="132">
        <v>0</v>
      </c>
      <c r="K342" s="132">
        <v>0</v>
      </c>
      <c r="L342" s="132">
        <v>0</v>
      </c>
      <c r="M342" s="132">
        <v>0</v>
      </c>
      <c r="N342" s="132">
        <v>0</v>
      </c>
      <c r="O342" s="132">
        <v>0</v>
      </c>
      <c r="P342" s="132">
        <v>0</v>
      </c>
      <c r="Q342" s="132">
        <v>0</v>
      </c>
      <c r="R342" s="132">
        <v>0</v>
      </c>
      <c r="S342" s="132">
        <v>0</v>
      </c>
      <c r="T342" s="132">
        <v>0</v>
      </c>
      <c r="U342" s="132">
        <v>0</v>
      </c>
      <c r="V342" s="132">
        <v>0</v>
      </c>
      <c r="W342" s="132">
        <v>0</v>
      </c>
      <c r="X342" s="132">
        <v>0</v>
      </c>
      <c r="Y342" s="132">
        <v>0</v>
      </c>
      <c r="Z342" s="132">
        <v>0</v>
      </c>
      <c r="AA342" s="132">
        <v>0</v>
      </c>
      <c r="AB342" s="132">
        <v>0</v>
      </c>
      <c r="AC342" s="132">
        <v>0</v>
      </c>
      <c r="AD342" s="132">
        <v>0</v>
      </c>
      <c r="AE342" s="132">
        <v>0</v>
      </c>
      <c r="AF342" s="132">
        <v>0</v>
      </c>
      <c r="AG342" s="132">
        <v>0</v>
      </c>
      <c r="AH342" s="132">
        <v>0</v>
      </c>
      <c r="AI342" s="132">
        <v>0</v>
      </c>
      <c r="AJ342" s="132">
        <v>0</v>
      </c>
      <c r="AK342" s="132">
        <v>0</v>
      </c>
      <c r="AL342" s="132">
        <v>0</v>
      </c>
      <c r="AM342" s="132">
        <v>0</v>
      </c>
      <c r="AN342" s="132">
        <v>0</v>
      </c>
      <c r="AO342" s="132">
        <v>0</v>
      </c>
      <c r="AP342" s="132">
        <v>0</v>
      </c>
      <c r="AQ342" s="132">
        <v>0</v>
      </c>
      <c r="AR342" s="132">
        <v>0</v>
      </c>
      <c r="AS342" s="132">
        <v>0</v>
      </c>
      <c r="AT342" s="132">
        <v>0</v>
      </c>
      <c r="AU342" s="132">
        <v>0</v>
      </c>
      <c r="AV342" s="132">
        <v>0</v>
      </c>
      <c r="AW342" s="132">
        <v>0</v>
      </c>
      <c r="AX342" s="132">
        <v>0</v>
      </c>
      <c r="AY342" s="132">
        <v>0</v>
      </c>
      <c r="AZ342" s="132">
        <v>0</v>
      </c>
      <c r="BA342" s="132">
        <v>0</v>
      </c>
      <c r="BB342" s="132">
        <v>0</v>
      </c>
      <c r="BC342" s="132">
        <v>0</v>
      </c>
      <c r="BD342" s="132">
        <v>0</v>
      </c>
      <c r="BE342" s="132">
        <v>0</v>
      </c>
      <c r="BF342" s="132">
        <v>0</v>
      </c>
      <c r="BG342" s="132">
        <v>0</v>
      </c>
      <c r="BH342" s="132">
        <v>0</v>
      </c>
      <c r="BI342" s="132">
        <v>0</v>
      </c>
      <c r="BJ342" s="132">
        <v>0</v>
      </c>
      <c r="BK342" s="132">
        <v>0</v>
      </c>
      <c r="BL342" s="132">
        <v>0</v>
      </c>
      <c r="BM342" s="132">
        <v>0</v>
      </c>
      <c r="BN342" s="132">
        <v>0</v>
      </c>
      <c r="BO342" s="132">
        <v>0</v>
      </c>
      <c r="BP342" s="132">
        <v>0</v>
      </c>
      <c r="BQ342" s="132">
        <v>0</v>
      </c>
      <c r="BR342" s="132">
        <v>0</v>
      </c>
      <c r="BS342" s="132">
        <v>0</v>
      </c>
      <c r="BT342" s="132">
        <v>0</v>
      </c>
      <c r="BU342" s="132">
        <v>0</v>
      </c>
      <c r="BV342" s="132">
        <v>0</v>
      </c>
      <c r="BW342" s="132">
        <v>0</v>
      </c>
      <c r="BX342" s="132">
        <v>0</v>
      </c>
      <c r="BY342" s="132">
        <v>0</v>
      </c>
      <c r="BZ342" s="132">
        <v>0</v>
      </c>
      <c r="CA342" s="132">
        <v>0</v>
      </c>
      <c r="CB342" s="132">
        <v>0</v>
      </c>
      <c r="CC342" s="132">
        <v>0</v>
      </c>
      <c r="CD342" s="132">
        <v>0</v>
      </c>
      <c r="CE342" s="132">
        <v>0</v>
      </c>
      <c r="CF342" s="132">
        <v>0</v>
      </c>
      <c r="CG342" s="132">
        <v>0</v>
      </c>
      <c r="CH342" s="132">
        <v>0</v>
      </c>
      <c r="CI342" s="132">
        <v>0</v>
      </c>
      <c r="CJ342" s="132">
        <v>0</v>
      </c>
      <c r="CK342" s="132">
        <v>0</v>
      </c>
      <c r="CL342" s="132">
        <v>0</v>
      </c>
      <c r="CM342" s="132">
        <v>0</v>
      </c>
      <c r="CN342" s="132">
        <v>0</v>
      </c>
      <c r="CO342" s="132">
        <v>0</v>
      </c>
      <c r="CP342" s="132">
        <v>0</v>
      </c>
      <c r="CQ342" s="132">
        <v>0</v>
      </c>
      <c r="CR342" s="132">
        <v>0</v>
      </c>
      <c r="CS342" s="132">
        <v>0</v>
      </c>
      <c r="CT342" s="132">
        <v>0</v>
      </c>
      <c r="CU342" s="132">
        <v>0</v>
      </c>
      <c r="CV342" s="132">
        <v>0</v>
      </c>
      <c r="CW342" s="132">
        <v>0</v>
      </c>
      <c r="CX342" s="132">
        <v>0</v>
      </c>
      <c r="CY342" s="132">
        <v>0</v>
      </c>
      <c r="CZ342" s="132">
        <v>0</v>
      </c>
      <c r="DA342" s="132">
        <v>0</v>
      </c>
      <c r="DB342" s="132">
        <v>0</v>
      </c>
      <c r="DC342" s="132">
        <v>0</v>
      </c>
      <c r="DD342" s="132">
        <v>0</v>
      </c>
      <c r="DE342" s="132">
        <v>0</v>
      </c>
      <c r="DF342" s="132">
        <v>0</v>
      </c>
      <c r="DG342" s="132">
        <v>0</v>
      </c>
      <c r="DH342" s="132">
        <v>0</v>
      </c>
      <c r="DI342" s="132">
        <v>0</v>
      </c>
      <c r="DJ342" s="132">
        <v>0</v>
      </c>
      <c r="DK342" s="132">
        <v>0</v>
      </c>
      <c r="DL342" s="132">
        <v>0</v>
      </c>
      <c r="DM342" s="132">
        <v>0</v>
      </c>
      <c r="DN342" s="132">
        <v>0</v>
      </c>
      <c r="DO342" s="132">
        <v>0</v>
      </c>
      <c r="DP342" s="132">
        <v>0</v>
      </c>
      <c r="DQ342" s="132">
        <v>0</v>
      </c>
      <c r="DR342" s="132">
        <v>0</v>
      </c>
      <c r="DS342" s="132">
        <v>0</v>
      </c>
      <c r="DT342" s="132">
        <v>0</v>
      </c>
      <c r="DU342" s="132">
        <v>0</v>
      </c>
      <c r="DV342" s="132">
        <v>0</v>
      </c>
      <c r="DW342" s="132">
        <v>0</v>
      </c>
      <c r="DX342" s="132">
        <v>0</v>
      </c>
      <c r="DY342" s="132">
        <v>0</v>
      </c>
      <c r="DZ342" s="132">
        <v>0</v>
      </c>
      <c r="EA342" s="132">
        <v>0</v>
      </c>
      <c r="EB342" s="132">
        <v>0</v>
      </c>
    </row>
    <row r="343" spans="1:132" x14ac:dyDescent="0.35">
      <c r="A343" s="131" t="s">
        <v>170</v>
      </c>
      <c r="B343" s="132"/>
      <c r="C343" s="132">
        <v>7193.8827925416945</v>
      </c>
      <c r="D343" s="132">
        <v>6890.8476823248675</v>
      </c>
      <c r="E343" s="132">
        <v>6553.6677709568512</v>
      </c>
      <c r="F343" s="132">
        <v>6493.9143689422663</v>
      </c>
      <c r="G343" s="132">
        <v>5670.1710411697668</v>
      </c>
      <c r="H343" s="132">
        <v>4846.4277133972664</v>
      </c>
      <c r="I343" s="132">
        <v>4176.3359908051307</v>
      </c>
      <c r="J343" s="132">
        <v>3536.1209692202874</v>
      </c>
      <c r="K343" s="132">
        <v>2590.7367873466678</v>
      </c>
      <c r="L343" s="132">
        <v>2104.1733709421865</v>
      </c>
      <c r="M343" s="132">
        <v>2255.6909260505981</v>
      </c>
      <c r="N343" s="132">
        <v>1555.7225024511686</v>
      </c>
      <c r="O343" s="132">
        <v>1128.9124880612728</v>
      </c>
      <c r="P343" s="132">
        <v>548.45086849101472</v>
      </c>
      <c r="Q343" s="132">
        <v>0</v>
      </c>
      <c r="R343" s="132">
        <v>0</v>
      </c>
      <c r="S343" s="132">
        <v>0</v>
      </c>
      <c r="T343" s="132">
        <v>0</v>
      </c>
      <c r="U343" s="132">
        <v>0</v>
      </c>
      <c r="V343" s="132">
        <v>0</v>
      </c>
      <c r="W343" s="132">
        <v>0</v>
      </c>
      <c r="X343" s="132">
        <v>0</v>
      </c>
      <c r="Y343" s="132">
        <v>0</v>
      </c>
      <c r="Z343" s="132">
        <v>0</v>
      </c>
      <c r="AA343" s="132">
        <v>0</v>
      </c>
      <c r="AB343" s="132">
        <v>0</v>
      </c>
      <c r="AC343" s="132">
        <v>0</v>
      </c>
      <c r="AD343" s="132">
        <v>0</v>
      </c>
      <c r="AE343" s="132">
        <v>0</v>
      </c>
      <c r="AF343" s="132">
        <v>0</v>
      </c>
      <c r="AG343" s="132">
        <v>0</v>
      </c>
      <c r="AH343" s="132">
        <v>121.64085410111885</v>
      </c>
      <c r="AI343" s="132">
        <v>213.40500719494793</v>
      </c>
      <c r="AJ343" s="132">
        <v>434.50523815840506</v>
      </c>
      <c r="AK343" s="132">
        <v>791.51909626308486</v>
      </c>
      <c r="AL343" s="132">
        <v>1383.7746438165825</v>
      </c>
      <c r="AM343" s="132">
        <v>1898.538811316351</v>
      </c>
      <c r="AN343" s="132">
        <v>2410.5354295284887</v>
      </c>
      <c r="AO343" s="132">
        <v>2886.5539070013929</v>
      </c>
      <c r="AP343" s="132">
        <v>3240.8002158184381</v>
      </c>
      <c r="AQ343" s="132">
        <v>3678.0730032644733</v>
      </c>
      <c r="AR343" s="132">
        <v>4624.5748596350186</v>
      </c>
      <c r="AS343" s="132">
        <v>5178.0847171616515</v>
      </c>
      <c r="AT343" s="132">
        <v>5773.1078140027812</v>
      </c>
      <c r="AU343" s="132">
        <v>6523.1136709513694</v>
      </c>
      <c r="AV343" s="132">
        <v>7829.396934714222</v>
      </c>
      <c r="AW343" s="132">
        <v>8775.8987910847645</v>
      </c>
      <c r="AX343" s="132">
        <v>10713.183292427977</v>
      </c>
      <c r="AY343" s="132">
        <v>12691.981033085694</v>
      </c>
      <c r="AZ343" s="132">
        <v>13718.741818797596</v>
      </c>
      <c r="BA343" s="132">
        <v>14114.50136692914</v>
      </c>
      <c r="BB343" s="132">
        <v>14391.256295692458</v>
      </c>
      <c r="BC343" s="132">
        <v>13995.496747560914</v>
      </c>
      <c r="BD343" s="132">
        <v>13718.741818797596</v>
      </c>
      <c r="BE343" s="132">
        <v>13560.991509402505</v>
      </c>
      <c r="BF343" s="132">
        <v>14034.242437587774</v>
      </c>
      <c r="BG343" s="132">
        <v>14233.505986297369</v>
      </c>
      <c r="BH343" s="132">
        <v>13918.005367507183</v>
      </c>
      <c r="BI343" s="132">
        <v>14391.256295692458</v>
      </c>
      <c r="BJ343" s="132">
        <v>14391.256295692458</v>
      </c>
      <c r="BK343" s="132">
        <v>13718.741818797596</v>
      </c>
      <c r="BL343" s="132">
        <v>13007.481651875874</v>
      </c>
      <c r="BM343" s="132">
        <v>12453.971794349241</v>
      </c>
      <c r="BN343" s="132">
        <v>11703.965937400653</v>
      </c>
      <c r="BO343" s="132">
        <v>11346.952079295976</v>
      </c>
      <c r="BP343" s="132">
        <v>10832.187911796207</v>
      </c>
      <c r="BQ343" s="132">
        <v>9844.172816111166</v>
      </c>
      <c r="BR343" s="132">
        <v>9448.4132679796239</v>
      </c>
      <c r="BS343" s="132">
        <v>8894.9034104529928</v>
      </c>
      <c r="BT343" s="132">
        <v>8144.8975535044037</v>
      </c>
      <c r="BU343" s="132">
        <v>7630.1333860046352</v>
      </c>
      <c r="BV343" s="132">
        <v>7314.6327672144525</v>
      </c>
      <c r="BW343" s="132">
        <v>7195.6281478462288</v>
      </c>
      <c r="BX343" s="132">
        <v>7392.1241472681841</v>
      </c>
      <c r="BY343" s="132">
        <v>8025.8929341361763</v>
      </c>
      <c r="BZ343" s="132">
        <v>8698.4074110310376</v>
      </c>
      <c r="CA343" s="132">
        <v>8856.1577204261266</v>
      </c>
      <c r="CB343" s="132">
        <v>8975.1623397943513</v>
      </c>
      <c r="CC343" s="132">
        <v>9489.9265072941234</v>
      </c>
      <c r="CD343" s="132">
        <v>9686.4225067160751</v>
      </c>
      <c r="CE343" s="132">
        <v>9686.4225067160751</v>
      </c>
      <c r="CF343" s="132">
        <v>10159.673434901346</v>
      </c>
      <c r="CG343" s="132">
        <v>10516.687293006027</v>
      </c>
      <c r="CH343" s="132">
        <v>10873.701151110707</v>
      </c>
      <c r="CI343" s="132">
        <v>11266.693149954614</v>
      </c>
      <c r="CJ343" s="132">
        <v>8633.8872924502866</v>
      </c>
      <c r="CK343" s="132">
        <v>8982.7312234583824</v>
      </c>
      <c r="CL343" s="132">
        <v>9126.730753118698</v>
      </c>
      <c r="CM343" s="132">
        <v>9329.5469920768901</v>
      </c>
      <c r="CN343" s="132">
        <v>9357.9412655310389</v>
      </c>
      <c r="CO343" s="132">
        <v>9532.363231035084</v>
      </c>
      <c r="CP343" s="132">
        <v>9706.7851965391292</v>
      </c>
      <c r="CQ343" s="132">
        <v>10053.600965157639</v>
      </c>
      <c r="CR343" s="132">
        <v>10487.627716528172</v>
      </c>
      <c r="CS343" s="132">
        <v>10749.260664784244</v>
      </c>
      <c r="CT343" s="132">
        <v>10864.865920990413</v>
      </c>
      <c r="CU343" s="132">
        <v>11126.498869246483</v>
      </c>
      <c r="CV343" s="132">
        <v>11501.70891131914</v>
      </c>
      <c r="CW343" s="132">
        <v>12024.97480783128</v>
      </c>
      <c r="CX343" s="132">
        <v>12661.817798160007</v>
      </c>
      <c r="CY343" s="132">
        <v>13357.477497786605</v>
      </c>
      <c r="CZ343" s="132">
        <v>13819.898522611287</v>
      </c>
      <c r="DA343" s="132">
        <v>14197.136727073528</v>
      </c>
      <c r="DB343" s="132">
        <v>14055.165359802791</v>
      </c>
      <c r="DC343" s="132">
        <v>14081.53147086736</v>
      </c>
      <c r="DD343" s="132">
        <v>14399.95296603172</v>
      </c>
      <c r="DE343" s="132">
        <v>14225.531000527679</v>
      </c>
      <c r="DF343" s="132">
        <v>13617.082283653095</v>
      </c>
      <c r="DG343" s="132">
        <v>13442.66031814905</v>
      </c>
      <c r="DH343" s="132">
        <v>13442.66031814905</v>
      </c>
      <c r="DI343" s="132">
        <v>13124.238822984684</v>
      </c>
      <c r="DJ343" s="132">
        <v>13008.633566778519</v>
      </c>
      <c r="DK343" s="132">
        <v>13008.633566778519</v>
      </c>
      <c r="DL343" s="132">
        <v>13473.082753992783</v>
      </c>
      <c r="DM343" s="132">
        <v>13385.871771240758</v>
      </c>
      <c r="DN343" s="132">
        <v>13152.633096438831</v>
      </c>
      <c r="DO343" s="132">
        <v>13359.505660176193</v>
      </c>
      <c r="DP343" s="132">
        <v>13588.688010198952</v>
      </c>
      <c r="DQ343" s="132">
        <v>14892.796426700133</v>
      </c>
      <c r="DR343" s="132">
        <v>15760.849929441199</v>
      </c>
      <c r="DS343" s="132">
        <v>15819.666638739076</v>
      </c>
      <c r="DT343" s="132">
        <v>15963.666168399392</v>
      </c>
      <c r="DU343" s="132">
        <v>15994.088604243121</v>
      </c>
      <c r="DV343" s="132">
        <v>16284.115825953339</v>
      </c>
      <c r="DW343" s="132">
        <v>16340.904372861633</v>
      </c>
      <c r="DX343" s="132">
        <v>15935.271894945243</v>
      </c>
      <c r="DY343" s="132">
        <v>15732.455655987054</v>
      </c>
      <c r="DZ343" s="132">
        <v>15586.427963937151</v>
      </c>
      <c r="EA343" s="132">
        <v>15270.034631162374</v>
      </c>
      <c r="EB343" s="132">
        <v>14833.979717402255</v>
      </c>
    </row>
    <row r="344" spans="1:132" x14ac:dyDescent="0.35">
      <c r="A344" s="131" t="s">
        <v>171</v>
      </c>
      <c r="B344" s="132"/>
      <c r="C344" s="132">
        <v>4454.4773428995222</v>
      </c>
      <c r="D344" s="132">
        <v>4266.8369445928665</v>
      </c>
      <c r="E344" s="132">
        <v>4058.0539661953226</v>
      </c>
      <c r="F344" s="132">
        <v>4021.0544510362643</v>
      </c>
      <c r="G344" s="132">
        <v>3510.9897063435269</v>
      </c>
      <c r="H344" s="132">
        <v>3000.9249616507905</v>
      </c>
      <c r="I344" s="132">
        <v>2586.0018273670617</v>
      </c>
      <c r="J344" s="132">
        <v>2189.578450662862</v>
      </c>
      <c r="K344" s="132">
        <v>1604.1932643963273</v>
      </c>
      <c r="L344" s="132">
        <v>1302.9114981011355</v>
      </c>
      <c r="M344" s="132">
        <v>1396.731697254462</v>
      </c>
      <c r="N344" s="132">
        <v>963.30880539120392</v>
      </c>
      <c r="O344" s="132">
        <v>699.02655425507078</v>
      </c>
      <c r="P344" s="132">
        <v>339.60269270993001</v>
      </c>
      <c r="Q344" s="132">
        <v>0</v>
      </c>
      <c r="R344" s="132">
        <v>0</v>
      </c>
      <c r="S344" s="132">
        <v>0</v>
      </c>
      <c r="T344" s="132">
        <v>0</v>
      </c>
      <c r="U344" s="132">
        <v>0</v>
      </c>
      <c r="V344" s="132">
        <v>0</v>
      </c>
      <c r="W344" s="132">
        <v>0</v>
      </c>
      <c r="X344" s="132">
        <v>0</v>
      </c>
      <c r="Y344" s="132">
        <v>0</v>
      </c>
      <c r="Z344" s="132">
        <v>0</v>
      </c>
      <c r="AA344" s="132">
        <v>0</v>
      </c>
      <c r="AB344" s="132">
        <v>0</v>
      </c>
      <c r="AC344" s="132">
        <v>0</v>
      </c>
      <c r="AD344" s="132">
        <v>0</v>
      </c>
      <c r="AE344" s="132">
        <v>0</v>
      </c>
      <c r="AF344" s="132">
        <v>0</v>
      </c>
      <c r="AG344" s="132">
        <v>0</v>
      </c>
      <c r="AH344" s="132">
        <v>75.320441573796998</v>
      </c>
      <c r="AI344" s="132">
        <v>132.14112556806649</v>
      </c>
      <c r="AJ344" s="132">
        <v>269.04716056180558</v>
      </c>
      <c r="AK344" s="132">
        <v>490.11138802978803</v>
      </c>
      <c r="AL344" s="132">
        <v>856.83809096116818</v>
      </c>
      <c r="AM344" s="132">
        <v>1175.5818607987223</v>
      </c>
      <c r="AN344" s="132">
        <v>1492.611954454356</v>
      </c>
      <c r="AO344" s="132">
        <v>1787.3642577449978</v>
      </c>
      <c r="AP344" s="132">
        <v>2006.714809031057</v>
      </c>
      <c r="AQ344" s="132">
        <v>2277.4756457747831</v>
      </c>
      <c r="AR344" s="132">
        <v>2863.5528999922235</v>
      </c>
      <c r="AS344" s="132">
        <v>3206.2881363766915</v>
      </c>
      <c r="AT344" s="132">
        <v>3574.7285154899928</v>
      </c>
      <c r="AU344" s="132">
        <v>4039.1347607909456</v>
      </c>
      <c r="AV344" s="132">
        <v>4847.9899186582888</v>
      </c>
      <c r="AW344" s="132">
        <v>5434.0671728757261</v>
      </c>
      <c r="AX344" s="132">
        <v>6633.6405002213614</v>
      </c>
      <c r="AY344" s="132">
        <v>7858.9189702958329</v>
      </c>
      <c r="AZ344" s="132">
        <v>8494.6928337890186</v>
      </c>
      <c r="BA344" s="132">
        <v>8739.7485278039148</v>
      </c>
      <c r="BB344" s="132">
        <v>8911.1161459961495</v>
      </c>
      <c r="BC344" s="132">
        <v>8666.0604519812514</v>
      </c>
      <c r="BD344" s="132">
        <v>8494.6928337890186</v>
      </c>
      <c r="BE344" s="132">
        <v>8397.0132914194455</v>
      </c>
      <c r="BF344" s="132">
        <v>8690.0519185281628</v>
      </c>
      <c r="BG344" s="132">
        <v>8813.4366036265747</v>
      </c>
      <c r="BH344" s="132">
        <v>8618.0775188874268</v>
      </c>
      <c r="BI344" s="132">
        <v>8911.1161459961495</v>
      </c>
      <c r="BJ344" s="132">
        <v>8911.1161459961495</v>
      </c>
      <c r="BK344" s="132">
        <v>8494.6928337890186</v>
      </c>
      <c r="BL344" s="132">
        <v>8054.2780550349798</v>
      </c>
      <c r="BM344" s="132">
        <v>7711.5428186505123</v>
      </c>
      <c r="BN344" s="132">
        <v>7247.1365733495595</v>
      </c>
      <c r="BO344" s="132">
        <v>7026.0723458815773</v>
      </c>
      <c r="BP344" s="132">
        <v>6707.328576044024</v>
      </c>
      <c r="BQ344" s="132">
        <v>6095.5461790977479</v>
      </c>
      <c r="BR344" s="132">
        <v>5850.4904850828543</v>
      </c>
      <c r="BS344" s="132">
        <v>5507.7552486983877</v>
      </c>
      <c r="BT344" s="132">
        <v>5043.3490033974349</v>
      </c>
      <c r="BU344" s="132">
        <v>4724.6052335598797</v>
      </c>
      <c r="BV344" s="132">
        <v>4529.2461488207337</v>
      </c>
      <c r="BW344" s="132">
        <v>4455.5580729980747</v>
      </c>
      <c r="BX344" s="132">
        <v>4577.2290819145601</v>
      </c>
      <c r="BY344" s="132">
        <v>4969.6609275747742</v>
      </c>
      <c r="BZ344" s="132">
        <v>5386.0842397819024</v>
      </c>
      <c r="CA344" s="132">
        <v>5483.7637821514745</v>
      </c>
      <c r="CB344" s="132">
        <v>5557.4518579741352</v>
      </c>
      <c r="CC344" s="132">
        <v>5876.1956278116922</v>
      </c>
      <c r="CD344" s="132">
        <v>5997.8666367281749</v>
      </c>
      <c r="CE344" s="132">
        <v>5997.8666367281749</v>
      </c>
      <c r="CF344" s="132">
        <v>6290.9052638368958</v>
      </c>
      <c r="CG344" s="132">
        <v>6511.969491304877</v>
      </c>
      <c r="CH344" s="132">
        <v>6733.0337187728583</v>
      </c>
      <c r="CI344" s="132">
        <v>6976.3757366058298</v>
      </c>
      <c r="CJ344" s="132">
        <v>5346.1331570818729</v>
      </c>
      <c r="CK344" s="132">
        <v>5562.1385371659926</v>
      </c>
      <c r="CL344" s="132">
        <v>5651.3035487123416</v>
      </c>
      <c r="CM344" s="132">
        <v>5776.8880720170609</v>
      </c>
      <c r="CN344" s="132">
        <v>5794.4699052797205</v>
      </c>
      <c r="CO344" s="132">
        <v>5902.4725953217785</v>
      </c>
      <c r="CP344" s="132">
        <v>6010.4752853638365</v>
      </c>
      <c r="CQ344" s="132">
        <v>6225.2248202149049</v>
      </c>
      <c r="CR344" s="132">
        <v>6493.9757000870022</v>
      </c>
      <c r="CS344" s="132">
        <v>6655.9797351500902</v>
      </c>
      <c r="CT344" s="132">
        <v>6727.5629134337805</v>
      </c>
      <c r="CU344" s="132">
        <v>6889.5669484968676</v>
      </c>
      <c r="CV344" s="132">
        <v>7121.8983166105954</v>
      </c>
      <c r="CW344" s="132">
        <v>7445.906386736774</v>
      </c>
      <c r="CX344" s="132">
        <v>7840.2417899135889</v>
      </c>
      <c r="CY344" s="132">
        <v>8270.9967048487724</v>
      </c>
      <c r="CZ344" s="132">
        <v>8557.329417983532</v>
      </c>
      <c r="DA344" s="132">
        <v>8790.9166313303067</v>
      </c>
      <c r="DB344" s="132">
        <v>8703.0074650170027</v>
      </c>
      <c r="DC344" s="132">
        <v>8719.3334530466182</v>
      </c>
      <c r="DD344" s="132">
        <v>8916.5011546350252</v>
      </c>
      <c r="DE344" s="132">
        <v>8808.498464592969</v>
      </c>
      <c r="DF344" s="132">
        <v>8431.7448946788136</v>
      </c>
      <c r="DG344" s="132">
        <v>8323.7422046367537</v>
      </c>
      <c r="DH344" s="132">
        <v>8323.7422046367537</v>
      </c>
      <c r="DI344" s="132">
        <v>8126.5745030483449</v>
      </c>
      <c r="DJ344" s="132">
        <v>8054.9913247646564</v>
      </c>
      <c r="DK344" s="132">
        <v>8054.9913247646564</v>
      </c>
      <c r="DL344" s="132">
        <v>8342.5798831324646</v>
      </c>
      <c r="DM344" s="132">
        <v>8288.5785381114329</v>
      </c>
      <c r="DN344" s="132">
        <v>8144.1563363110063</v>
      </c>
      <c r="DO344" s="132">
        <v>8272.252550081821</v>
      </c>
      <c r="DP344" s="132">
        <v>8414.163061416155</v>
      </c>
      <c r="DQ344" s="132">
        <v>9221.6715462654956</v>
      </c>
      <c r="DR344" s="132">
        <v>9759.1733060096885</v>
      </c>
      <c r="DS344" s="132">
        <v>9795.592817768058</v>
      </c>
      <c r="DT344" s="132">
        <v>9884.757829314407</v>
      </c>
      <c r="DU344" s="132">
        <v>9903.595507810116</v>
      </c>
      <c r="DV344" s="132">
        <v>10083.181376135866</v>
      </c>
      <c r="DW344" s="132">
        <v>10118.345042661185</v>
      </c>
      <c r="DX344" s="132">
        <v>9867.1759960517466</v>
      </c>
      <c r="DY344" s="132">
        <v>9741.5914727470281</v>
      </c>
      <c r="DZ344" s="132">
        <v>9651.1706159676305</v>
      </c>
      <c r="EA344" s="132">
        <v>9455.2587596122739</v>
      </c>
      <c r="EB344" s="132">
        <v>9185.2520345071262</v>
      </c>
    </row>
    <row r="345" spans="1:132" x14ac:dyDescent="0.35">
      <c r="A345" s="131" t="s">
        <v>172</v>
      </c>
      <c r="B345" s="132"/>
      <c r="C345" s="132">
        <v>10147.967431013509</v>
      </c>
      <c r="D345" s="132">
        <v>9720.4944629909842</v>
      </c>
      <c r="E345" s="132">
        <v>9244.8555267405754</v>
      </c>
      <c r="F345" s="132">
        <v>9160.5650823417673</v>
      </c>
      <c r="G345" s="132">
        <v>7998.5610988439303</v>
      </c>
      <c r="H345" s="132">
        <v>6836.5571153460915</v>
      </c>
      <c r="I345" s="132">
        <v>5891.2999888737568</v>
      </c>
      <c r="J345" s="132">
        <v>4988.1880846008244</v>
      </c>
      <c r="K345" s="132">
        <v>3654.5928392911296</v>
      </c>
      <c r="L345" s="132">
        <v>2968.2277920437014</v>
      </c>
      <c r="M345" s="132">
        <v>3181.9642760549596</v>
      </c>
      <c r="N345" s="132">
        <v>2194.5619273832212</v>
      </c>
      <c r="O345" s="132">
        <v>1592.4873245346002</v>
      </c>
      <c r="P345" s="132">
        <v>773.6658646604759</v>
      </c>
      <c r="Q345" s="132">
        <v>0</v>
      </c>
      <c r="R345" s="132">
        <v>0</v>
      </c>
      <c r="S345" s="132">
        <v>0</v>
      </c>
      <c r="T345" s="132">
        <v>0</v>
      </c>
      <c r="U345" s="132">
        <v>0</v>
      </c>
      <c r="V345" s="132">
        <v>0</v>
      </c>
      <c r="W345" s="132">
        <v>0</v>
      </c>
      <c r="X345" s="132">
        <v>0</v>
      </c>
      <c r="Y345" s="132">
        <v>0</v>
      </c>
      <c r="Z345" s="132">
        <v>0</v>
      </c>
      <c r="AA345" s="132">
        <v>0</v>
      </c>
      <c r="AB345" s="132">
        <v>0</v>
      </c>
      <c r="AC345" s="132">
        <v>0</v>
      </c>
      <c r="AD345" s="132">
        <v>0</v>
      </c>
      <c r="AE345" s="132">
        <v>0</v>
      </c>
      <c r="AF345" s="132">
        <v>0</v>
      </c>
      <c r="AG345" s="132">
        <v>0</v>
      </c>
      <c r="AH345" s="132">
        <v>171.59126181185496</v>
      </c>
      <c r="AI345" s="132">
        <v>301.03730142431044</v>
      </c>
      <c r="AJ345" s="132">
        <v>612.9297811201036</v>
      </c>
      <c r="AK345" s="132">
        <v>1116.5472445882187</v>
      </c>
      <c r="AL345" s="132">
        <v>1952.0056723570262</v>
      </c>
      <c r="AM345" s="132">
        <v>2678.1517824738403</v>
      </c>
      <c r="AN345" s="132">
        <v>3400.3938812459428</v>
      </c>
      <c r="AO345" s="132">
        <v>4071.8838325367601</v>
      </c>
      <c r="AP345" s="132">
        <v>4571.597284660158</v>
      </c>
      <c r="AQ345" s="132">
        <v>5188.431077124972</v>
      </c>
      <c r="AR345" s="132">
        <v>6523.6029570171813</v>
      </c>
      <c r="AS345" s="132">
        <v>7304.4052259599939</v>
      </c>
      <c r="AT345" s="132">
        <v>8143.767665073512</v>
      </c>
      <c r="AU345" s="132">
        <v>9201.7547394910216</v>
      </c>
      <c r="AV345" s="132">
        <v>11044.448094196056</v>
      </c>
      <c r="AW345" s="132">
        <v>12379.619974088262</v>
      </c>
      <c r="AX345" s="132">
        <v>15112.427915388096</v>
      </c>
      <c r="AY345" s="132">
        <v>17903.796026858647</v>
      </c>
      <c r="AZ345" s="132">
        <v>19352.184235747558</v>
      </c>
      <c r="BA345" s="132">
        <v>19910.457858041664</v>
      </c>
      <c r="BB345" s="132">
        <v>20300.858992513076</v>
      </c>
      <c r="BC345" s="132">
        <v>19742.585370218963</v>
      </c>
      <c r="BD345" s="132">
        <v>19352.184235747558</v>
      </c>
      <c r="BE345" s="132">
        <v>19129.65558909886</v>
      </c>
      <c r="BF345" s="132">
        <v>19797.241529044957</v>
      </c>
      <c r="BG345" s="132">
        <v>20078.330345864375</v>
      </c>
      <c r="BH345" s="132">
        <v>19633.273052566972</v>
      </c>
      <c r="BI345" s="132">
        <v>20300.858992513076</v>
      </c>
      <c r="BJ345" s="132">
        <v>20300.858992513076</v>
      </c>
      <c r="BK345" s="132">
        <v>19352.184235747558</v>
      </c>
      <c r="BL345" s="132">
        <v>18348.853320156042</v>
      </c>
      <c r="BM345" s="132">
        <v>17568.051051213235</v>
      </c>
      <c r="BN345" s="132">
        <v>16510.063976795729</v>
      </c>
      <c r="BO345" s="132">
        <v>16006.446513327619</v>
      </c>
      <c r="BP345" s="132">
        <v>15280.300403210804</v>
      </c>
      <c r="BQ345" s="132">
        <v>13886.568353147883</v>
      </c>
      <c r="BR345" s="132">
        <v>13328.294730853773</v>
      </c>
      <c r="BS345" s="132">
        <v>12547.492461910964</v>
      </c>
      <c r="BT345" s="132">
        <v>11489.505387493458</v>
      </c>
      <c r="BU345" s="132">
        <v>10763.359277376641</v>
      </c>
      <c r="BV345" s="132">
        <v>10318.30198407924</v>
      </c>
      <c r="BW345" s="132">
        <v>10150.429496256538</v>
      </c>
      <c r="BX345" s="132">
        <v>10427.614301731233</v>
      </c>
      <c r="BY345" s="132">
        <v>11321.632899670751</v>
      </c>
      <c r="BZ345" s="132">
        <v>12270.307656436271</v>
      </c>
      <c r="CA345" s="132">
        <v>12492.836303084967</v>
      </c>
      <c r="CB345" s="132">
        <v>12660.708790907673</v>
      </c>
      <c r="CC345" s="132">
        <v>13386.854901024488</v>
      </c>
      <c r="CD345" s="132">
        <v>13664.039706499181</v>
      </c>
      <c r="CE345" s="132">
        <v>13664.039706499181</v>
      </c>
      <c r="CF345" s="132">
        <v>14331.625646445284</v>
      </c>
      <c r="CG345" s="132">
        <v>14835.243109913401</v>
      </c>
      <c r="CH345" s="132">
        <v>15338.860573381515</v>
      </c>
      <c r="CI345" s="132">
        <v>15893.230184330909</v>
      </c>
      <c r="CJ345" s="132">
        <v>12179.293098528624</v>
      </c>
      <c r="CK345" s="132">
        <v>12671.38574897423</v>
      </c>
      <c r="CL345" s="132">
        <v>12874.517017472121</v>
      </c>
      <c r="CM345" s="132">
        <v>13160.61739563817</v>
      </c>
      <c r="CN345" s="132">
        <v>13200.671448581415</v>
      </c>
      <c r="CO345" s="132">
        <v>13446.717773804212</v>
      </c>
      <c r="CP345" s="132">
        <v>13692.764099027014</v>
      </c>
      <c r="CQ345" s="132">
        <v>14181.995745690954</v>
      </c>
      <c r="CR345" s="132">
        <v>14794.250554966293</v>
      </c>
      <c r="CS345" s="132">
        <v>15163.320042800497</v>
      </c>
      <c r="CT345" s="132">
        <v>15326.397258355146</v>
      </c>
      <c r="CU345" s="132">
        <v>15695.466746189344</v>
      </c>
      <c r="CV345" s="132">
        <v>16224.752445796532</v>
      </c>
      <c r="CW345" s="132">
        <v>16962.891421464938</v>
      </c>
      <c r="CX345" s="132">
        <v>17861.24660890632</v>
      </c>
      <c r="CY345" s="132">
        <v>18842.570906015862</v>
      </c>
      <c r="CZ345" s="132">
        <v>19494.879768234452</v>
      </c>
      <c r="DA345" s="132">
        <v>20027.026471623292</v>
      </c>
      <c r="DB345" s="132">
        <v>19826.756206907063</v>
      </c>
      <c r="DC345" s="132">
        <v>19863.949256068652</v>
      </c>
      <c r="DD345" s="132">
        <v>20313.126849789343</v>
      </c>
      <c r="DE345" s="132">
        <v>20067.080524566551</v>
      </c>
      <c r="DF345" s="132">
        <v>19208.779390068405</v>
      </c>
      <c r="DG345" s="132">
        <v>18962.733064845601</v>
      </c>
      <c r="DH345" s="132">
        <v>18962.733064845601</v>
      </c>
      <c r="DI345" s="132">
        <v>18513.555471124906</v>
      </c>
      <c r="DJ345" s="132">
        <v>18350.478255570262</v>
      </c>
      <c r="DK345" s="132">
        <v>18350.478255570262</v>
      </c>
      <c r="DL345" s="132">
        <v>19005.648121570513</v>
      </c>
      <c r="DM345" s="132">
        <v>18882.62495895911</v>
      </c>
      <c r="DN345" s="132">
        <v>18553.609524068153</v>
      </c>
      <c r="DO345" s="132">
        <v>18845.431909797528</v>
      </c>
      <c r="DP345" s="132">
        <v>19168.725337125161</v>
      </c>
      <c r="DQ345" s="132">
        <v>21008.350768732842</v>
      </c>
      <c r="DR345" s="132">
        <v>22232.860387283516</v>
      </c>
      <c r="DS345" s="132">
        <v>22315.829496951679</v>
      </c>
      <c r="DT345" s="132">
        <v>22518.960765449563</v>
      </c>
      <c r="DU345" s="132">
        <v>22561.875822174476</v>
      </c>
      <c r="DV345" s="132">
        <v>22970.999362951923</v>
      </c>
      <c r="DW345" s="132">
        <v>23051.107468838418</v>
      </c>
      <c r="DX345" s="132">
        <v>22478.906712506323</v>
      </c>
      <c r="DY345" s="132">
        <v>22192.806334340272</v>
      </c>
      <c r="DZ345" s="132">
        <v>21986.814062060719</v>
      </c>
      <c r="EA345" s="132">
        <v>21540.497472121686</v>
      </c>
      <c r="EB345" s="132">
        <v>20925.381659064689</v>
      </c>
    </row>
    <row r="346" spans="1:132" x14ac:dyDescent="0.35">
      <c r="A346" s="131" t="s">
        <v>173</v>
      </c>
      <c r="B346" s="132"/>
      <c r="C346" s="132">
        <v>17539.696794344334</v>
      </c>
      <c r="D346" s="132">
        <v>16800.854627391825</v>
      </c>
      <c r="E346" s="132">
        <v>15978.762638810873</v>
      </c>
      <c r="F346" s="132">
        <v>15833.075450961082</v>
      </c>
      <c r="G346" s="132">
        <v>13824.673504174696</v>
      </c>
      <c r="H346" s="132">
        <v>11816.271557388307</v>
      </c>
      <c r="I346" s="132">
        <v>10182.49380792995</v>
      </c>
      <c r="J346" s="132">
        <v>8621.559652396485</v>
      </c>
      <c r="K346" s="132">
        <v>6316.5802160587427</v>
      </c>
      <c r="L346" s="132">
        <v>5130.2702578533117</v>
      </c>
      <c r="M346" s="132">
        <v>5499.6913413295606</v>
      </c>
      <c r="N346" s="132">
        <v>3793.0699979463079</v>
      </c>
      <c r="O346" s="132">
        <v>2752.4472275906669</v>
      </c>
      <c r="P346" s="132">
        <v>1337.2002599069951</v>
      </c>
      <c r="Q346" s="132">
        <v>0</v>
      </c>
      <c r="R346" s="132">
        <v>0</v>
      </c>
      <c r="S346" s="132">
        <v>0</v>
      </c>
      <c r="T346" s="132">
        <v>0</v>
      </c>
      <c r="U346" s="132">
        <v>0</v>
      </c>
      <c r="V346" s="132">
        <v>0</v>
      </c>
      <c r="W346" s="132">
        <v>0</v>
      </c>
      <c r="X346" s="132">
        <v>0</v>
      </c>
      <c r="Y346" s="132">
        <v>0</v>
      </c>
      <c r="Z346" s="132">
        <v>0</v>
      </c>
      <c r="AA346" s="132">
        <v>0</v>
      </c>
      <c r="AB346" s="132">
        <v>0</v>
      </c>
      <c r="AC346" s="132">
        <v>0</v>
      </c>
      <c r="AD346" s="132">
        <v>0</v>
      </c>
      <c r="AE346" s="132">
        <v>0</v>
      </c>
      <c r="AF346" s="132">
        <v>0</v>
      </c>
      <c r="AG346" s="132">
        <v>0</v>
      </c>
      <c r="AH346" s="132">
        <v>296.57748955135423</v>
      </c>
      <c r="AI346" s="132">
        <v>520.31138517782051</v>
      </c>
      <c r="AJ346" s="132">
        <v>1059.3848068742532</v>
      </c>
      <c r="AK346" s="132">
        <v>1929.8347437327238</v>
      </c>
      <c r="AL346" s="132">
        <v>3373.8369645676999</v>
      </c>
      <c r="AM346" s="132">
        <v>4628.9043153868834</v>
      </c>
      <c r="AN346" s="132">
        <v>5877.2239922769386</v>
      </c>
      <c r="AO346" s="132">
        <v>7037.8239080882258</v>
      </c>
      <c r="AP346" s="132">
        <v>7901.5261710175582</v>
      </c>
      <c r="AQ346" s="132">
        <v>8967.6586518209406</v>
      </c>
      <c r="AR346" s="132">
        <v>11275.363135585252</v>
      </c>
      <c r="AS346" s="132">
        <v>12624.897921412334</v>
      </c>
      <c r="AT346" s="132">
        <v>14075.647816176441</v>
      </c>
      <c r="AU346" s="132">
        <v>15904.267450972138</v>
      </c>
      <c r="AV346" s="132">
        <v>19089.169545524044</v>
      </c>
      <c r="AW346" s="132">
        <v>21396.874029288352</v>
      </c>
      <c r="AX346" s="132">
        <v>26120.24577968313</v>
      </c>
      <c r="AY346" s="132">
        <v>30944.832639014938</v>
      </c>
      <c r="AZ346" s="132">
        <v>33448.219666724173</v>
      </c>
      <c r="BA346" s="132">
        <v>34413.137038590539</v>
      </c>
      <c r="BB346" s="132">
        <v>35087.904431504074</v>
      </c>
      <c r="BC346" s="132">
        <v>34122.987059637715</v>
      </c>
      <c r="BD346" s="132">
        <v>33448.219666724173</v>
      </c>
      <c r="BE346" s="132">
        <v>33063.602252763456</v>
      </c>
      <c r="BF346" s="132">
        <v>34217.454494645601</v>
      </c>
      <c r="BG346" s="132">
        <v>34703.287017543371</v>
      </c>
      <c r="BH346" s="132">
        <v>33934.052189621922</v>
      </c>
      <c r="BI346" s="132">
        <v>35087.904431504074</v>
      </c>
      <c r="BJ346" s="132">
        <v>35087.904431504074</v>
      </c>
      <c r="BK346" s="132">
        <v>33448.219666724173</v>
      </c>
      <c r="BL346" s="132">
        <v>31714.067466936376</v>
      </c>
      <c r="BM346" s="132">
        <v>30364.5326811093</v>
      </c>
      <c r="BN346" s="132">
        <v>28535.913046313606</v>
      </c>
      <c r="BO346" s="132">
        <v>27665.463109455144</v>
      </c>
      <c r="BP346" s="132">
        <v>26410.395758635957</v>
      </c>
      <c r="BQ346" s="132">
        <v>24001.476165934611</v>
      </c>
      <c r="BR346" s="132">
        <v>23036.558794068256</v>
      </c>
      <c r="BS346" s="132">
        <v>21687.024008241173</v>
      </c>
      <c r="BT346" s="132">
        <v>19858.404373445479</v>
      </c>
      <c r="BU346" s="132">
        <v>18603.337022626296</v>
      </c>
      <c r="BV346" s="132">
        <v>17834.102194704861</v>
      </c>
      <c r="BW346" s="132">
        <v>17543.952215752037</v>
      </c>
      <c r="BX346" s="132">
        <v>18023.037064720651</v>
      </c>
      <c r="BY346" s="132">
        <v>19568.254394492655</v>
      </c>
      <c r="BZ346" s="132">
        <v>21207.939159272559</v>
      </c>
      <c r="CA346" s="132">
        <v>21592.556573233276</v>
      </c>
      <c r="CB346" s="132">
        <v>21882.7065521861</v>
      </c>
      <c r="CC346" s="132">
        <v>23137.773903005287</v>
      </c>
      <c r="CD346" s="132">
        <v>23616.858751973894</v>
      </c>
      <c r="CE346" s="132">
        <v>23616.858751973894</v>
      </c>
      <c r="CF346" s="132">
        <v>24770.710993856042</v>
      </c>
      <c r="CG346" s="132">
        <v>25641.160930714519</v>
      </c>
      <c r="CH346" s="132">
        <v>26511.610867572992</v>
      </c>
      <c r="CI346" s="132">
        <v>27469.780565510209</v>
      </c>
      <c r="CJ346" s="132">
        <v>21050.630046839597</v>
      </c>
      <c r="CK346" s="132">
        <v>21901.160553782622</v>
      </c>
      <c r="CL346" s="132">
        <v>22252.251635137</v>
      </c>
      <c r="CM346" s="132">
        <v>22746.74611591782</v>
      </c>
      <c r="CN346" s="132">
        <v>22815.975343227139</v>
      </c>
      <c r="CO346" s="132">
        <v>23241.240596698641</v>
      </c>
      <c r="CP346" s="132">
        <v>23666.50585017015</v>
      </c>
      <c r="CQ346" s="132">
        <v>24512.091412305355</v>
      </c>
      <c r="CR346" s="132">
        <v>25570.309601176308</v>
      </c>
      <c r="CS346" s="132">
        <v>26208.207481383579</v>
      </c>
      <c r="CT346" s="132">
        <v>26490.069335428641</v>
      </c>
      <c r="CU346" s="132">
        <v>27127.967215635908</v>
      </c>
      <c r="CV346" s="132">
        <v>28042.782005080422</v>
      </c>
      <c r="CW346" s="132">
        <v>29318.577765494949</v>
      </c>
      <c r="CX346" s="132">
        <v>30871.29043514673</v>
      </c>
      <c r="CY346" s="132">
        <v>32567.406504224946</v>
      </c>
      <c r="CZ346" s="132">
        <v>33694.853920405229</v>
      </c>
      <c r="DA346" s="132">
        <v>34614.613654657544</v>
      </c>
      <c r="DB346" s="132">
        <v>34268.467518110978</v>
      </c>
      <c r="DC346" s="132">
        <v>34332.751800612488</v>
      </c>
      <c r="DD346" s="132">
        <v>35109.108135438371</v>
      </c>
      <c r="DE346" s="132">
        <v>34683.842881966877</v>
      </c>
      <c r="DF346" s="132">
        <v>33200.359439624401</v>
      </c>
      <c r="DG346" s="132">
        <v>32775.094186152885</v>
      </c>
      <c r="DH346" s="132">
        <v>32775.094186152885</v>
      </c>
      <c r="DI346" s="132">
        <v>31998.737851326998</v>
      </c>
      <c r="DJ346" s="132">
        <v>31716.875997281928</v>
      </c>
      <c r="DK346" s="132">
        <v>31716.875997281928</v>
      </c>
      <c r="DL346" s="132">
        <v>32849.268358270019</v>
      </c>
      <c r="DM346" s="132">
        <v>32636.635731534265</v>
      </c>
      <c r="DN346" s="132">
        <v>32067.967078636317</v>
      </c>
      <c r="DO346" s="132">
        <v>32572.351449032765</v>
      </c>
      <c r="DP346" s="132">
        <v>33131.130212315089</v>
      </c>
      <c r="DQ346" s="132">
        <v>36310.729723735778</v>
      </c>
      <c r="DR346" s="132">
        <v>38427.166101477676</v>
      </c>
      <c r="DS346" s="132">
        <v>38570.56950090413</v>
      </c>
      <c r="DT346" s="132">
        <v>38921.660582258504</v>
      </c>
      <c r="DU346" s="132">
        <v>38995.834754375632</v>
      </c>
      <c r="DV346" s="132">
        <v>39702.961861892218</v>
      </c>
      <c r="DW346" s="132">
        <v>39841.420316510841</v>
      </c>
      <c r="DX346" s="132">
        <v>38852.4313549492</v>
      </c>
      <c r="DY346" s="132">
        <v>38357.936874168372</v>
      </c>
      <c r="DZ346" s="132">
        <v>38001.900848006182</v>
      </c>
      <c r="EA346" s="132">
        <v>37230.4894579881</v>
      </c>
      <c r="EB346" s="132">
        <v>36167.326324309339</v>
      </c>
    </row>
    <row r="347" spans="1:132" x14ac:dyDescent="0.35">
      <c r="A347" s="131" t="s">
        <v>174</v>
      </c>
      <c r="B347" s="132"/>
      <c r="C347" s="132">
        <v>7366.6726536246197</v>
      </c>
      <c r="D347" s="132">
        <v>7056.358943504566</v>
      </c>
      <c r="E347" s="132">
        <v>6711.0803083005658</v>
      </c>
      <c r="F347" s="132">
        <v>6649.8916894036529</v>
      </c>
      <c r="G347" s="132">
        <v>5806.3628717533711</v>
      </c>
      <c r="H347" s="132">
        <v>4962.8340541030884</v>
      </c>
      <c r="I347" s="132">
        <v>4276.647399330579</v>
      </c>
      <c r="J347" s="132">
        <v>3621.0550540065246</v>
      </c>
      <c r="K347" s="132">
        <v>2652.963690744672</v>
      </c>
      <c r="L347" s="132">
        <v>2154.7135082983905</v>
      </c>
      <c r="M347" s="132">
        <v>2309.8703633584155</v>
      </c>
      <c r="N347" s="132">
        <v>1593.0893991374494</v>
      </c>
      <c r="O347" s="132">
        <v>1156.0278355880798</v>
      </c>
      <c r="P347" s="132">
        <v>561.62410916093802</v>
      </c>
      <c r="Q347" s="132">
        <v>0</v>
      </c>
      <c r="R347" s="132">
        <v>0</v>
      </c>
      <c r="S347" s="132">
        <v>0</v>
      </c>
      <c r="T347" s="132">
        <v>0</v>
      </c>
      <c r="U347" s="132">
        <v>0</v>
      </c>
      <c r="V347" s="132">
        <v>0</v>
      </c>
      <c r="W347" s="132">
        <v>0</v>
      </c>
      <c r="X347" s="132">
        <v>0</v>
      </c>
      <c r="Y347" s="132">
        <v>0</v>
      </c>
      <c r="Z347" s="132">
        <v>0</v>
      </c>
      <c r="AA347" s="132">
        <v>0</v>
      </c>
      <c r="AB347" s="132">
        <v>0</v>
      </c>
      <c r="AC347" s="132">
        <v>0</v>
      </c>
      <c r="AD347" s="132">
        <v>0</v>
      </c>
      <c r="AE347" s="132">
        <v>0</v>
      </c>
      <c r="AF347" s="132">
        <v>0</v>
      </c>
      <c r="AG347" s="132">
        <v>0</v>
      </c>
      <c r="AH347" s="132">
        <v>124.56254561156879</v>
      </c>
      <c r="AI347" s="132">
        <v>218.53078177468464</v>
      </c>
      <c r="AJ347" s="132">
        <v>444.94161888718628</v>
      </c>
      <c r="AK347" s="132">
        <v>810.53059236774402</v>
      </c>
      <c r="AL347" s="132">
        <v>1417.0115251184341</v>
      </c>
      <c r="AM347" s="132">
        <v>1944.1398124624911</v>
      </c>
      <c r="AN347" s="132">
        <v>2468.434076756314</v>
      </c>
      <c r="AO347" s="132">
        <v>2955.8860413970547</v>
      </c>
      <c r="AP347" s="132">
        <v>3318.6409918273744</v>
      </c>
      <c r="AQ347" s="132">
        <v>3766.4166337647953</v>
      </c>
      <c r="AR347" s="132">
        <v>4735.6525169458064</v>
      </c>
      <c r="AS347" s="132">
        <v>5302.4571269931794</v>
      </c>
      <c r="AT347" s="132">
        <v>5911.7720827941048</v>
      </c>
      <c r="AU347" s="132">
        <v>6679.7923294082984</v>
      </c>
      <c r="AV347" s="132">
        <v>8017.4512091200986</v>
      </c>
      <c r="AW347" s="132">
        <v>8986.6870923011102</v>
      </c>
      <c r="AX347" s="132">
        <v>10970.503227466914</v>
      </c>
      <c r="AY347" s="132">
        <v>12996.829708386274</v>
      </c>
      <c r="AZ347" s="132">
        <v>14048.252260024152</v>
      </c>
      <c r="BA347" s="132">
        <v>14453.517556208024</v>
      </c>
      <c r="BB347" s="132">
        <v>14736.919861231714</v>
      </c>
      <c r="BC347" s="132">
        <v>14331.65456504784</v>
      </c>
      <c r="BD347" s="132">
        <v>14048.252260024152</v>
      </c>
      <c r="BE347" s="132">
        <v>13886.712946160655</v>
      </c>
      <c r="BF347" s="132">
        <v>14371.330887751152</v>
      </c>
      <c r="BG347" s="132">
        <v>14575.380547368213</v>
      </c>
      <c r="BH347" s="132">
        <v>14252.30191964121</v>
      </c>
      <c r="BI347" s="132">
        <v>14736.919861231714</v>
      </c>
      <c r="BJ347" s="132">
        <v>14736.919861231714</v>
      </c>
      <c r="BK347" s="132">
        <v>14048.252260024152</v>
      </c>
      <c r="BL347" s="132">
        <v>13319.908336113276</v>
      </c>
      <c r="BM347" s="132">
        <v>12753.103726065907</v>
      </c>
      <c r="BN347" s="132">
        <v>11985.083479451714</v>
      </c>
      <c r="BO347" s="132">
        <v>11619.494505971157</v>
      </c>
      <c r="BP347" s="132">
        <v>11092.366218627101</v>
      </c>
      <c r="BQ347" s="132">
        <v>10080.619989692535</v>
      </c>
      <c r="BR347" s="132">
        <v>9675.3546935086652</v>
      </c>
      <c r="BS347" s="132">
        <v>9108.5500834612922</v>
      </c>
      <c r="BT347" s="132">
        <v>8340.5298368471013</v>
      </c>
      <c r="BU347" s="132">
        <v>7813.4015495030444</v>
      </c>
      <c r="BV347" s="132">
        <v>7490.3229217760409</v>
      </c>
      <c r="BW347" s="132">
        <v>7368.459930615857</v>
      </c>
      <c r="BX347" s="132">
        <v>7569.6755671826741</v>
      </c>
      <c r="BY347" s="132">
        <v>8218.6668456869156</v>
      </c>
      <c r="BZ347" s="132">
        <v>8907.3344468944761</v>
      </c>
      <c r="CA347" s="132">
        <v>9068.8737607579769</v>
      </c>
      <c r="CB347" s="132">
        <v>9190.7367519181626</v>
      </c>
      <c r="CC347" s="132">
        <v>9717.8650392622203</v>
      </c>
      <c r="CD347" s="132">
        <v>9919.0806758290346</v>
      </c>
      <c r="CE347" s="132">
        <v>9919.0806758290346</v>
      </c>
      <c r="CF347" s="132">
        <v>10403.698617419539</v>
      </c>
      <c r="CG347" s="132">
        <v>10769.287590900098</v>
      </c>
      <c r="CH347" s="132">
        <v>11134.876564380655</v>
      </c>
      <c r="CI347" s="132">
        <v>11537.307837514287</v>
      </c>
      <c r="CJ347" s="132">
        <v>8841.2646196726309</v>
      </c>
      <c r="CK347" s="132">
        <v>9198.4874325886994</v>
      </c>
      <c r="CL347" s="132">
        <v>9345.9456867575409</v>
      </c>
      <c r="CM347" s="132">
        <v>9553.6333686854832</v>
      </c>
      <c r="CN347" s="132">
        <v>9582.7096441553967</v>
      </c>
      <c r="CO347" s="132">
        <v>9761.3210506134292</v>
      </c>
      <c r="CP347" s="132">
        <v>9939.9324570714616</v>
      </c>
      <c r="CQ347" s="132">
        <v>10295.078393168247</v>
      </c>
      <c r="CR347" s="132">
        <v>10739.530032494049</v>
      </c>
      <c r="CS347" s="132">
        <v>11007.447142181103</v>
      </c>
      <c r="CT347" s="132">
        <v>11125.829120880031</v>
      </c>
      <c r="CU347" s="132">
        <v>11393.74623056708</v>
      </c>
      <c r="CV347" s="132">
        <v>11777.968442133777</v>
      </c>
      <c r="CW347" s="132">
        <v>12313.80266150788</v>
      </c>
      <c r="CX347" s="132">
        <v>12965.941982761629</v>
      </c>
      <c r="CY347" s="132">
        <v>13678.310731774478</v>
      </c>
      <c r="CZ347" s="132">
        <v>14151.838646570193</v>
      </c>
      <c r="DA347" s="132">
        <v>14538.137734956168</v>
      </c>
      <c r="DB347" s="132">
        <v>14392.75635760661</v>
      </c>
      <c r="DC347" s="132">
        <v>14419.755756257242</v>
      </c>
      <c r="DD347" s="132">
        <v>14745.825416884116</v>
      </c>
      <c r="DE347" s="132">
        <v>14567.214010426087</v>
      </c>
      <c r="DF347" s="132">
        <v>13944.150964642247</v>
      </c>
      <c r="DG347" s="132">
        <v>13765.539558184217</v>
      </c>
      <c r="DH347" s="132">
        <v>13765.539558184217</v>
      </c>
      <c r="DI347" s="132">
        <v>13439.469897557339</v>
      </c>
      <c r="DJ347" s="132">
        <v>13321.087918858411</v>
      </c>
      <c r="DK347" s="132">
        <v>13321.087918858411</v>
      </c>
      <c r="DL347" s="132">
        <v>13796.692710473408</v>
      </c>
      <c r="DM347" s="132">
        <v>13707.387007244391</v>
      </c>
      <c r="DN347" s="132">
        <v>13468.546173027255</v>
      </c>
      <c r="DO347" s="132">
        <v>13680.387608593761</v>
      </c>
      <c r="DP347" s="132">
        <v>13915.074689172339</v>
      </c>
      <c r="DQ347" s="132">
        <v>15250.506483969028</v>
      </c>
      <c r="DR347" s="132">
        <v>16139.409762620629</v>
      </c>
      <c r="DS347" s="132">
        <v>16199.639190379732</v>
      </c>
      <c r="DT347" s="132">
        <v>16347.097444548574</v>
      </c>
      <c r="DU347" s="132">
        <v>16378.250596837766</v>
      </c>
      <c r="DV347" s="132">
        <v>16675.243981994729</v>
      </c>
      <c r="DW347" s="132">
        <v>16733.396532934556</v>
      </c>
      <c r="DX347" s="132">
        <v>16318.021169078662</v>
      </c>
      <c r="DY347" s="132">
        <v>16110.33348715072</v>
      </c>
      <c r="DZ347" s="132">
        <v>15960.798356162599</v>
      </c>
      <c r="EA347" s="132">
        <v>15636.805572355001</v>
      </c>
      <c r="EB347" s="132">
        <v>15190.277056209923</v>
      </c>
    </row>
    <row r="348" spans="1:132" x14ac:dyDescent="0.35">
      <c r="A348" s="131" t="s">
        <v>175</v>
      </c>
      <c r="B348" s="132"/>
      <c r="C348" s="132">
        <v>6936.5324703347478</v>
      </c>
      <c r="D348" s="132">
        <v>6644.3379847851957</v>
      </c>
      <c r="E348" s="132">
        <v>6319.2201769202047</v>
      </c>
      <c r="F348" s="132">
        <v>6261.6043628681791</v>
      </c>
      <c r="G348" s="132">
        <v>5467.3292120081351</v>
      </c>
      <c r="H348" s="132">
        <v>4673.0540611480892</v>
      </c>
      <c r="I348" s="132">
        <v>4026.9338607075342</v>
      </c>
      <c r="J348" s="132">
        <v>3409.6215672929916</v>
      </c>
      <c r="K348" s="132">
        <v>2498.0570806841838</v>
      </c>
      <c r="L348" s="132">
        <v>2028.8997376891309</v>
      </c>
      <c r="M348" s="132">
        <v>2174.9969804639049</v>
      </c>
      <c r="N348" s="132">
        <v>1500.0688729973376</v>
      </c>
      <c r="O348" s="132">
        <v>1088.5273440543087</v>
      </c>
      <c r="P348" s="132">
        <v>528.83086469179034</v>
      </c>
      <c r="Q348" s="132">
        <v>0</v>
      </c>
      <c r="R348" s="132">
        <v>0</v>
      </c>
      <c r="S348" s="132">
        <v>0</v>
      </c>
      <c r="T348" s="132">
        <v>0</v>
      </c>
      <c r="U348" s="132">
        <v>0</v>
      </c>
      <c r="V348" s="132">
        <v>0</v>
      </c>
      <c r="W348" s="132">
        <v>0</v>
      </c>
      <c r="X348" s="132">
        <v>0</v>
      </c>
      <c r="Y348" s="132">
        <v>0</v>
      </c>
      <c r="Z348" s="132">
        <v>0</v>
      </c>
      <c r="AA348" s="132">
        <v>0</v>
      </c>
      <c r="AB348" s="132">
        <v>0</v>
      </c>
      <c r="AC348" s="132">
        <v>0</v>
      </c>
      <c r="AD348" s="132">
        <v>0</v>
      </c>
      <c r="AE348" s="132">
        <v>0</v>
      </c>
      <c r="AF348" s="132">
        <v>0</v>
      </c>
      <c r="AG348" s="132">
        <v>0</v>
      </c>
      <c r="AH348" s="132">
        <v>117.28933574876177</v>
      </c>
      <c r="AI348" s="132">
        <v>205.77076447151424</v>
      </c>
      <c r="AJ348" s="132">
        <v>418.9614676709844</v>
      </c>
      <c r="AK348" s="132">
        <v>763.20369270001311</v>
      </c>
      <c r="AL348" s="132">
        <v>1334.2721900349879</v>
      </c>
      <c r="AM348" s="132">
        <v>1830.6214447280033</v>
      </c>
      <c r="AN348" s="132">
        <v>2324.3021550409512</v>
      </c>
      <c r="AO348" s="132">
        <v>2783.291788412987</v>
      </c>
      <c r="AP348" s="132">
        <v>3124.8654690619442</v>
      </c>
      <c r="AQ348" s="132">
        <v>3546.4954811129951</v>
      </c>
      <c r="AR348" s="132">
        <v>4459.1376590969303</v>
      </c>
      <c r="AS348" s="132">
        <v>4992.8465351109244</v>
      </c>
      <c r="AT348" s="132">
        <v>5566.5835768259685</v>
      </c>
      <c r="AU348" s="132">
        <v>6289.7591038249329</v>
      </c>
      <c r="AV348" s="132">
        <v>7549.3120512179612</v>
      </c>
      <c r="AW348" s="132">
        <v>8461.9542292018941</v>
      </c>
      <c r="AX348" s="132">
        <v>10329.935295250876</v>
      </c>
      <c r="AY348" s="132">
        <v>12237.944527000907</v>
      </c>
      <c r="AZ348" s="132">
        <v>13227.974492006872</v>
      </c>
      <c r="BA348" s="132">
        <v>13609.576338356877</v>
      </c>
      <c r="BB348" s="132">
        <v>13876.430776363875</v>
      </c>
      <c r="BC348" s="132">
        <v>13494.828930013868</v>
      </c>
      <c r="BD348" s="132">
        <v>13227.974492006872</v>
      </c>
      <c r="BE348" s="132">
        <v>13075.867462342881</v>
      </c>
      <c r="BF348" s="132">
        <v>13532.188551334844</v>
      </c>
      <c r="BG348" s="132">
        <v>13724.323746699889</v>
      </c>
      <c r="BH348" s="132">
        <v>13420.109687371909</v>
      </c>
      <c r="BI348" s="132">
        <v>13876.430776363875</v>
      </c>
      <c r="BJ348" s="132">
        <v>13876.430776363875</v>
      </c>
      <c r="BK348" s="132">
        <v>13227.974492006872</v>
      </c>
      <c r="BL348" s="132">
        <v>12542.158586328886</v>
      </c>
      <c r="BM348" s="132">
        <v>12008.449710314891</v>
      </c>
      <c r="BN348" s="132">
        <v>11285.274183315927</v>
      </c>
      <c r="BO348" s="132">
        <v>10941.031958286903</v>
      </c>
      <c r="BP348" s="132">
        <v>10444.682703593884</v>
      </c>
      <c r="BQ348" s="132">
        <v>9492.012359908902</v>
      </c>
      <c r="BR348" s="132">
        <v>9110.4105135588961</v>
      </c>
      <c r="BS348" s="132">
        <v>8576.7016375449039</v>
      </c>
      <c r="BT348" s="132">
        <v>7853.5261105459413</v>
      </c>
      <c r="BU348" s="132">
        <v>7357.1768558529238</v>
      </c>
      <c r="BV348" s="132">
        <v>7052.9627965249456</v>
      </c>
      <c r="BW348" s="132">
        <v>6938.2153881819377</v>
      </c>
      <c r="BX348" s="132">
        <v>7127.6820391669062</v>
      </c>
      <c r="BY348" s="132">
        <v>7738.7787022029297</v>
      </c>
      <c r="BZ348" s="132">
        <v>8387.2349865599372</v>
      </c>
      <c r="CA348" s="132">
        <v>8539.3420162239217</v>
      </c>
      <c r="CB348" s="132">
        <v>8654.0894245669315</v>
      </c>
      <c r="CC348" s="132">
        <v>9150.4386792599489</v>
      </c>
      <c r="CD348" s="132">
        <v>9339.9053302449138</v>
      </c>
      <c r="CE348" s="132">
        <v>9339.9053302449138</v>
      </c>
      <c r="CF348" s="132">
        <v>9796.2264192368802</v>
      </c>
      <c r="CG348" s="132">
        <v>10140.468644265909</v>
      </c>
      <c r="CH348" s="132">
        <v>10484.710869294937</v>
      </c>
      <c r="CI348" s="132">
        <v>10863.644171264868</v>
      </c>
      <c r="CJ348" s="132">
        <v>8325.0229780477548</v>
      </c>
      <c r="CK348" s="132">
        <v>8661.3875428173633</v>
      </c>
      <c r="CL348" s="132">
        <v>8800.2357061815619</v>
      </c>
      <c r="CM348" s="132">
        <v>8995.7964996522624</v>
      </c>
      <c r="CN348" s="132">
        <v>9023.1750107381613</v>
      </c>
      <c r="CO348" s="132">
        <v>9191.3572931229628</v>
      </c>
      <c r="CP348" s="132">
        <v>9359.5395755077661</v>
      </c>
      <c r="CQ348" s="132">
        <v>9693.9485323426652</v>
      </c>
      <c r="CR348" s="132">
        <v>10112.448630369963</v>
      </c>
      <c r="CS348" s="132">
        <v>10364.722053947173</v>
      </c>
      <c r="CT348" s="132">
        <v>10476.191706225471</v>
      </c>
      <c r="CU348" s="132">
        <v>10728.465129802677</v>
      </c>
      <c r="CV348" s="132">
        <v>11090.252597723471</v>
      </c>
      <c r="CW348" s="132">
        <v>11594.799444877883</v>
      </c>
      <c r="CX348" s="132">
        <v>12208.860336375885</v>
      </c>
      <c r="CY348" s="132">
        <v>12879.633857980389</v>
      </c>
      <c r="CZ348" s="132">
        <v>13325.512467093591</v>
      </c>
      <c r="DA348" s="132">
        <v>13689.255542949093</v>
      </c>
      <c r="DB348" s="132">
        <v>13552.362987519602</v>
      </c>
      <c r="DC348" s="132">
        <v>13577.785890670793</v>
      </c>
      <c r="DD348" s="132">
        <v>13884.816336419794</v>
      </c>
      <c r="DE348" s="132">
        <v>13716.634054034992</v>
      </c>
      <c r="DF348" s="132">
        <v>13129.951673622887</v>
      </c>
      <c r="DG348" s="132">
        <v>12961.769391238084</v>
      </c>
      <c r="DH348" s="132">
        <v>12961.769391238084</v>
      </c>
      <c r="DI348" s="132">
        <v>12654.738945489082</v>
      </c>
      <c r="DJ348" s="132">
        <v>12543.269293210782</v>
      </c>
      <c r="DK348" s="132">
        <v>12543.269293210782</v>
      </c>
      <c r="DL348" s="132">
        <v>12991.103510258694</v>
      </c>
      <c r="DM348" s="132">
        <v>12907.012369066289</v>
      </c>
      <c r="DN348" s="132">
        <v>12682.117456574982</v>
      </c>
      <c r="DO348" s="132">
        <v>12881.5894659151</v>
      </c>
      <c r="DP348" s="132">
        <v>13102.573162536992</v>
      </c>
      <c r="DQ348" s="132">
        <v>14360.029064553599</v>
      </c>
      <c r="DR348" s="132">
        <v>15197.0292606082</v>
      </c>
      <c r="DS348" s="132">
        <v>15253.741890714704</v>
      </c>
      <c r="DT348" s="132">
        <v>15392.590054078897</v>
      </c>
      <c r="DU348" s="132">
        <v>15421.924173099509</v>
      </c>
      <c r="DV348" s="132">
        <v>15701.576107762612</v>
      </c>
      <c r="DW348" s="132">
        <v>15756.333129934408</v>
      </c>
      <c r="DX348" s="132">
        <v>15365.211542993007</v>
      </c>
      <c r="DY348" s="132">
        <v>15169.650749522303</v>
      </c>
      <c r="DZ348" s="132">
        <v>15028.846978223399</v>
      </c>
      <c r="EA348" s="132">
        <v>14723.772140409104</v>
      </c>
      <c r="EB348" s="132">
        <v>14303.316434447097</v>
      </c>
    </row>
    <row r="349" spans="1:132" x14ac:dyDescent="0.35">
      <c r="A349" s="133" t="s">
        <v>176</v>
      </c>
      <c r="B349" s="134"/>
      <c r="C349" s="134">
        <v>16115.64045937495</v>
      </c>
      <c r="D349" s="134">
        <v>15436.785239786917</v>
      </c>
      <c r="E349" s="134">
        <v>14681.439291231225</v>
      </c>
      <c r="F349" s="134">
        <v>14547.580515537811</v>
      </c>
      <c r="G349" s="134">
        <v>12702.241679192892</v>
      </c>
      <c r="H349" s="134">
        <v>10856.902842847972</v>
      </c>
      <c r="I349" s="134">
        <v>9355.772286857542</v>
      </c>
      <c r="J349" s="134">
        <v>7921.5711187138195</v>
      </c>
      <c r="K349" s="134">
        <v>5803.7340604215924</v>
      </c>
      <c r="L349" s="134">
        <v>4713.7411726323635</v>
      </c>
      <c r="M349" s="134">
        <v>5053.1687824263745</v>
      </c>
      <c r="N349" s="134">
        <v>3485.1088385892385</v>
      </c>
      <c r="O349" s="134">
        <v>2528.9747264934244</v>
      </c>
      <c r="P349" s="134">
        <v>1228.6323340431177</v>
      </c>
      <c r="Q349" s="134">
        <v>0</v>
      </c>
      <c r="R349" s="134">
        <v>0</v>
      </c>
      <c r="S349" s="134">
        <v>0</v>
      </c>
      <c r="T349" s="134">
        <v>0</v>
      </c>
      <c r="U349" s="134">
        <v>0</v>
      </c>
      <c r="V349" s="134">
        <v>0</v>
      </c>
      <c r="W349" s="134">
        <v>0</v>
      </c>
      <c r="X349" s="134">
        <v>0</v>
      </c>
      <c r="Y349" s="134">
        <v>0</v>
      </c>
      <c r="Z349" s="134">
        <v>0</v>
      </c>
      <c r="AA349" s="134">
        <v>0</v>
      </c>
      <c r="AB349" s="134">
        <v>0</v>
      </c>
      <c r="AC349" s="134">
        <v>0</v>
      </c>
      <c r="AD349" s="134">
        <v>0</v>
      </c>
      <c r="AE349" s="134">
        <v>0</v>
      </c>
      <c r="AF349" s="134">
        <v>0</v>
      </c>
      <c r="AG349" s="134">
        <v>0</v>
      </c>
      <c r="AH349" s="134">
        <v>272.49822194730382</v>
      </c>
      <c r="AI349" s="134">
        <v>478.06705604790699</v>
      </c>
      <c r="AJ349" s="134">
        <v>973.37284993517687</v>
      </c>
      <c r="AK349" s="134">
        <v>1773.1505419201383</v>
      </c>
      <c r="AL349" s="134">
        <v>3099.9135348254172</v>
      </c>
      <c r="AM349" s="134">
        <v>4253.0813697804724</v>
      </c>
      <c r="AN349" s="134">
        <v>5400.0493776658814</v>
      </c>
      <c r="AO349" s="134">
        <v>6466.4196336458253</v>
      </c>
      <c r="AP349" s="134">
        <v>7259.9974985611316</v>
      </c>
      <c r="AQ349" s="134">
        <v>8239.5701755659538</v>
      </c>
      <c r="AR349" s="134">
        <v>10359.911033386545</v>
      </c>
      <c r="AS349" s="134">
        <v>11599.876447316714</v>
      </c>
      <c r="AT349" s="134">
        <v>12932.83926729164</v>
      </c>
      <c r="AU349" s="134">
        <v>14612.99240316702</v>
      </c>
      <c r="AV349" s="134">
        <v>17539.310780042208</v>
      </c>
      <c r="AW349" s="134">
        <v>19659.651637862797</v>
      </c>
      <c r="AX349" s="134">
        <v>23999.530586618381</v>
      </c>
      <c r="AY349" s="134">
        <v>28432.406941418729</v>
      </c>
      <c r="AZ349" s="134">
        <v>30732.542784259189</v>
      </c>
      <c r="BA349" s="134">
        <v>31619.11805521926</v>
      </c>
      <c r="BB349" s="134">
        <v>32239.100762184342</v>
      </c>
      <c r="BC349" s="134">
        <v>31352.525491224271</v>
      </c>
      <c r="BD349" s="134">
        <v>30732.542784259189</v>
      </c>
      <c r="BE349" s="134">
        <v>30379.152641289089</v>
      </c>
      <c r="BF349" s="134">
        <v>31439.323070199378</v>
      </c>
      <c r="BG349" s="134">
        <v>31885.710619214253</v>
      </c>
      <c r="BH349" s="134">
        <v>31178.930333274053</v>
      </c>
      <c r="BI349" s="134">
        <v>32239.100762184342</v>
      </c>
      <c r="BJ349" s="134">
        <v>32239.100762184342</v>
      </c>
      <c r="BK349" s="134">
        <v>30732.542784259189</v>
      </c>
      <c r="BL349" s="134">
        <v>29139.187227358918</v>
      </c>
      <c r="BM349" s="134">
        <v>27899.221813428761</v>
      </c>
      <c r="BN349" s="134">
        <v>26219.068677553387</v>
      </c>
      <c r="BO349" s="134">
        <v>25419.290985568419</v>
      </c>
      <c r="BP349" s="134">
        <v>24266.12315061337</v>
      </c>
      <c r="BQ349" s="134">
        <v>22052.784886748013</v>
      </c>
      <c r="BR349" s="134">
        <v>21166.20961578795</v>
      </c>
      <c r="BS349" s="134">
        <v>19926.244201857782</v>
      </c>
      <c r="BT349" s="134">
        <v>18246.091065982411</v>
      </c>
      <c r="BU349" s="134">
        <v>17092.923231027355</v>
      </c>
      <c r="BV349" s="134">
        <v>16386.142945087155</v>
      </c>
      <c r="BW349" s="134">
        <v>16119.550381092171</v>
      </c>
      <c r="BX349" s="134">
        <v>16559.73810303738</v>
      </c>
      <c r="BY349" s="134">
        <v>17979.498501987418</v>
      </c>
      <c r="BZ349" s="134">
        <v>19486.056479912579</v>
      </c>
      <c r="CA349" s="134">
        <v>19839.446622882668</v>
      </c>
      <c r="CB349" s="134">
        <v>20106.039186877653</v>
      </c>
      <c r="CC349" s="134">
        <v>21259.207021832717</v>
      </c>
      <c r="CD349" s="134">
        <v>21699.394743777924</v>
      </c>
      <c r="CE349" s="134">
        <v>21699.394743777924</v>
      </c>
      <c r="CF349" s="134">
        <v>22759.565172688206</v>
      </c>
      <c r="CG349" s="134">
        <v>23559.34286467317</v>
      </c>
      <c r="CH349" s="134">
        <v>24359.120556658134</v>
      </c>
      <c r="CI349" s="134">
        <v>25239.496000548545</v>
      </c>
      <c r="CJ349" s="134">
        <v>19341.519369227142</v>
      </c>
      <c r="CK349" s="134">
        <v>20122.994899296937</v>
      </c>
      <c r="CL349" s="134">
        <v>20445.580728569923</v>
      </c>
      <c r="CM349" s="134">
        <v>20899.926966982588</v>
      </c>
      <c r="CN349" s="134">
        <v>20963.535440360363</v>
      </c>
      <c r="CO349" s="134">
        <v>21354.27320539525</v>
      </c>
      <c r="CP349" s="134">
        <v>21745.010970430147</v>
      </c>
      <c r="CQ349" s="134">
        <v>22521.943038115802</v>
      </c>
      <c r="CR349" s="134">
        <v>23494.2439883189</v>
      </c>
      <c r="CS349" s="134">
        <v>24080.350635871244</v>
      </c>
      <c r="CT349" s="134">
        <v>24339.327991766459</v>
      </c>
      <c r="CU349" s="134">
        <v>24925.434639318799</v>
      </c>
      <c r="CV349" s="134">
        <v>25765.975180382226</v>
      </c>
      <c r="CW349" s="134">
        <v>26938.188475486906</v>
      </c>
      <c r="CX349" s="134">
        <v>28364.835664102673</v>
      </c>
      <c r="CY349" s="134">
        <v>29923.243261858112</v>
      </c>
      <c r="CZ349" s="134">
        <v>30959.152685438989</v>
      </c>
      <c r="DA349" s="134">
        <v>31804.236688886547</v>
      </c>
      <c r="DB349" s="134">
        <v>31486.194321997678</v>
      </c>
      <c r="DC349" s="134">
        <v>31545.259332991329</v>
      </c>
      <c r="DD349" s="134">
        <v>32258.582927299212</v>
      </c>
      <c r="DE349" s="134">
        <v>31867.845162264322</v>
      </c>
      <c r="DF349" s="134">
        <v>30504.806447026327</v>
      </c>
      <c r="DG349" s="134">
        <v>30114.068681991434</v>
      </c>
      <c r="DH349" s="134">
        <v>30114.068681991434</v>
      </c>
      <c r="DI349" s="134">
        <v>29400.745087683546</v>
      </c>
      <c r="DJ349" s="134">
        <v>29141.767731788328</v>
      </c>
      <c r="DK349" s="134">
        <v>29141.767731788328</v>
      </c>
      <c r="DL349" s="134">
        <v>30182.220617753341</v>
      </c>
      <c r="DM349" s="134">
        <v>29986.851735235887</v>
      </c>
      <c r="DN349" s="134">
        <v>29464.353561061314</v>
      </c>
      <c r="DO349" s="134">
        <v>29927.786724242247</v>
      </c>
      <c r="DP349" s="134">
        <v>30441.197973648555</v>
      </c>
      <c r="DQ349" s="134">
        <v>33362.644286641989</v>
      </c>
      <c r="DR349" s="134">
        <v>35307.246187048186</v>
      </c>
      <c r="DS349" s="134">
        <v>35439.006596187864</v>
      </c>
      <c r="DT349" s="134">
        <v>35761.592425460847</v>
      </c>
      <c r="DU349" s="134">
        <v>35829.744361222758</v>
      </c>
      <c r="DV349" s="134">
        <v>36479.459482152874</v>
      </c>
      <c r="DW349" s="134">
        <v>36606.676428908417</v>
      </c>
      <c r="DX349" s="134">
        <v>35697.983952083086</v>
      </c>
      <c r="DY349" s="134">
        <v>35243.637713670418</v>
      </c>
      <c r="DZ349" s="134">
        <v>34916.508422013307</v>
      </c>
      <c r="EA349" s="134">
        <v>34207.728290089544</v>
      </c>
      <c r="EB349" s="134">
        <v>33230.88387750231</v>
      </c>
    </row>
    <row r="350" spans="1:132" x14ac:dyDescent="0.35">
      <c r="A350" s="133" t="s">
        <v>177</v>
      </c>
      <c r="B350" s="134"/>
      <c r="C350" s="134">
        <v>13447.100875663989</v>
      </c>
      <c r="D350" s="134">
        <v>12880.655214333732</v>
      </c>
      <c r="E350" s="134">
        <v>12250.384689754999</v>
      </c>
      <c r="F350" s="134">
        <v>12138.691179070162</v>
      </c>
      <c r="G350" s="134">
        <v>10598.916353200597</v>
      </c>
      <c r="H350" s="134">
        <v>9059.1415273310358</v>
      </c>
      <c r="I350" s="134">
        <v>7806.5785860796277</v>
      </c>
      <c r="J350" s="134">
        <v>6609.8624001706394</v>
      </c>
      <c r="K350" s="134">
        <v>4842.7114989783686</v>
      </c>
      <c r="L350" s="134">
        <v>3933.2071976875391</v>
      </c>
      <c r="M350" s="134">
        <v>4216.4300283526627</v>
      </c>
      <c r="N350" s="134">
        <v>2908.0203317588362</v>
      </c>
      <c r="O350" s="134">
        <v>2110.2095411528444</v>
      </c>
      <c r="P350" s="134">
        <v>1025.1868659286963</v>
      </c>
      <c r="Q350" s="134">
        <v>0</v>
      </c>
      <c r="R350" s="134">
        <v>0</v>
      </c>
      <c r="S350" s="134">
        <v>0</v>
      </c>
      <c r="T350" s="134">
        <v>0</v>
      </c>
      <c r="U350" s="134">
        <v>0</v>
      </c>
      <c r="V350" s="134">
        <v>0</v>
      </c>
      <c r="W350" s="134">
        <v>0</v>
      </c>
      <c r="X350" s="134">
        <v>0</v>
      </c>
      <c r="Y350" s="134">
        <v>0</v>
      </c>
      <c r="Z350" s="134">
        <v>0</v>
      </c>
      <c r="AA350" s="134">
        <v>0</v>
      </c>
      <c r="AB350" s="134">
        <v>0</v>
      </c>
      <c r="AC350" s="134">
        <v>0</v>
      </c>
      <c r="AD350" s="134">
        <v>0</v>
      </c>
      <c r="AE350" s="134">
        <v>0</v>
      </c>
      <c r="AF350" s="134">
        <v>0</v>
      </c>
      <c r="AG350" s="134">
        <v>0</v>
      </c>
      <c r="AH350" s="134">
        <v>227.37607532270488</v>
      </c>
      <c r="AI350" s="134">
        <v>398.90539530299577</v>
      </c>
      <c r="AJ350" s="134">
        <v>812.19501860359412</v>
      </c>
      <c r="AK350" s="134">
        <v>1479.5399701950887</v>
      </c>
      <c r="AL350" s="134">
        <v>2586.6083395019032</v>
      </c>
      <c r="AM350" s="134">
        <v>3548.8266417966111</v>
      </c>
      <c r="AN350" s="134">
        <v>4505.8717274123201</v>
      </c>
      <c r="AO350" s="134">
        <v>5395.6649962009733</v>
      </c>
      <c r="AP350" s="134">
        <v>6057.8367311134607</v>
      </c>
      <c r="AQ350" s="134">
        <v>6875.2049663960534</v>
      </c>
      <c r="AR350" s="134">
        <v>8644.4450706153621</v>
      </c>
      <c r="AS350" s="134">
        <v>9679.0884064161219</v>
      </c>
      <c r="AT350" s="134">
        <v>10791.329992401939</v>
      </c>
      <c r="AU350" s="134">
        <v>12193.27171241197</v>
      </c>
      <c r="AV350" s="134">
        <v>14635.029984901768</v>
      </c>
      <c r="AW350" s="134">
        <v>16404.270089121066</v>
      </c>
      <c r="AX350" s="134">
        <v>20025.521764423735</v>
      </c>
      <c r="AY350" s="134">
        <v>23724.371689911455</v>
      </c>
      <c r="AZ350" s="134">
        <v>25643.635077821866</v>
      </c>
      <c r="BA350" s="134">
        <v>26383.40506291941</v>
      </c>
      <c r="BB350" s="134">
        <v>26900.726730819792</v>
      </c>
      <c r="BC350" s="134">
        <v>26160.956745722247</v>
      </c>
      <c r="BD350" s="134">
        <v>25643.635077821866</v>
      </c>
      <c r="BE350" s="134">
        <v>25348.761727118654</v>
      </c>
      <c r="BF350" s="134">
        <v>26233.381779228293</v>
      </c>
      <c r="BG350" s="134">
        <v>26605.853380116583</v>
      </c>
      <c r="BH350" s="134">
        <v>26016.106678710141</v>
      </c>
      <c r="BI350" s="134">
        <v>26900.726730819792</v>
      </c>
      <c r="BJ350" s="134">
        <v>26900.726730819792</v>
      </c>
      <c r="BK350" s="134">
        <v>25643.635077821866</v>
      </c>
      <c r="BL350" s="134">
        <v>24314.118391317887</v>
      </c>
      <c r="BM350" s="134">
        <v>23279.475055517134</v>
      </c>
      <c r="BN350" s="134">
        <v>21877.533335507098</v>
      </c>
      <c r="BO350" s="134">
        <v>21210.188383915611</v>
      </c>
      <c r="BP350" s="134">
        <v>20247.970081620897</v>
      </c>
      <c r="BQ350" s="134">
        <v>18401.131727216536</v>
      </c>
      <c r="BR350" s="134">
        <v>17661.361742118996</v>
      </c>
      <c r="BS350" s="134">
        <v>16626.718406318232</v>
      </c>
      <c r="BT350" s="134">
        <v>15224.776686308203</v>
      </c>
      <c r="BU350" s="134">
        <v>14262.558384013493</v>
      </c>
      <c r="BV350" s="134">
        <v>13672.811682607056</v>
      </c>
      <c r="BW350" s="134">
        <v>13450.363365409896</v>
      </c>
      <c r="BX350" s="134">
        <v>13817.661749619165</v>
      </c>
      <c r="BY350" s="134">
        <v>15002.328369111035</v>
      </c>
      <c r="BZ350" s="134">
        <v>16259.420022108969</v>
      </c>
      <c r="CA350" s="134">
        <v>16554.293372812179</v>
      </c>
      <c r="CB350" s="134">
        <v>16776.741690009341</v>
      </c>
      <c r="CC350" s="134">
        <v>17738.959992304055</v>
      </c>
      <c r="CD350" s="134">
        <v>18106.25837651332</v>
      </c>
      <c r="CE350" s="134">
        <v>18106.25837651332</v>
      </c>
      <c r="CF350" s="134">
        <v>18990.878428622967</v>
      </c>
      <c r="CG350" s="134">
        <v>19658.223380214466</v>
      </c>
      <c r="CH350" s="134">
        <v>20325.568331805956</v>
      </c>
      <c r="CI350" s="134">
        <v>21060.165100224491</v>
      </c>
      <c r="CJ350" s="134">
        <v>16138.816369243686</v>
      </c>
      <c r="CK350" s="134">
        <v>16790.889757900008</v>
      </c>
      <c r="CL350" s="134">
        <v>17060.059586938369</v>
      </c>
      <c r="CM350" s="134">
        <v>17439.172022203664</v>
      </c>
      <c r="CN350" s="134">
        <v>17492.247763140804</v>
      </c>
      <c r="CO350" s="134">
        <v>17818.284457468955</v>
      </c>
      <c r="CP350" s="134">
        <v>18144.321151797118</v>
      </c>
      <c r="CQ350" s="134">
        <v>18792.60341610077</v>
      </c>
      <c r="CR350" s="134">
        <v>19603.904027568504</v>
      </c>
      <c r="CS350" s="134">
        <v>20092.959069060747</v>
      </c>
      <c r="CT350" s="134">
        <v>20309.053157161961</v>
      </c>
      <c r="CU350" s="134">
        <v>20798.108198654194</v>
      </c>
      <c r="CV350" s="134">
        <v>21499.466203894994</v>
      </c>
      <c r="CW350" s="134">
        <v>22477.576286879463</v>
      </c>
      <c r="CX350" s="134">
        <v>23667.989333612495</v>
      </c>
      <c r="CY350" s="134">
        <v>24968.344986572454</v>
      </c>
      <c r="CZ350" s="134">
        <v>25832.721338977342</v>
      </c>
      <c r="DA350" s="134">
        <v>26537.870468570785</v>
      </c>
      <c r="DB350" s="134">
        <v>26272.491763885086</v>
      </c>
      <c r="DC350" s="134">
        <v>26321.776380469571</v>
      </c>
      <c r="DD350" s="134">
        <v>26916.982903836084</v>
      </c>
      <c r="DE350" s="134">
        <v>26590.946209507936</v>
      </c>
      <c r="DF350" s="134">
        <v>25453.608903712036</v>
      </c>
      <c r="DG350" s="134">
        <v>25127.572209383881</v>
      </c>
      <c r="DH350" s="134">
        <v>25127.572209383881</v>
      </c>
      <c r="DI350" s="134">
        <v>24532.365686017365</v>
      </c>
      <c r="DJ350" s="134">
        <v>24316.271597916151</v>
      </c>
      <c r="DK350" s="134">
        <v>24316.271597916151</v>
      </c>
      <c r="DL350" s="134">
        <v>25184.439074673686</v>
      </c>
      <c r="DM350" s="134">
        <v>25021.420727509601</v>
      </c>
      <c r="DN350" s="134">
        <v>24585.441426954509</v>
      </c>
      <c r="DO350" s="134">
        <v>24972.136110925116</v>
      </c>
      <c r="DP350" s="134">
        <v>25400.533162774896</v>
      </c>
      <c r="DQ350" s="134">
        <v>27838.226121530763</v>
      </c>
      <c r="DR350" s="134">
        <v>29460.827344466215</v>
      </c>
      <c r="DS350" s="134">
        <v>29570.769950693171</v>
      </c>
      <c r="DT350" s="134">
        <v>29839.939779731525</v>
      </c>
      <c r="DU350" s="134">
        <v>29896.806645021319</v>
      </c>
      <c r="DV350" s="134">
        <v>30438.937427450699</v>
      </c>
      <c r="DW350" s="134">
        <v>30545.088909324986</v>
      </c>
      <c r="DX350" s="134">
        <v>29786.864038794389</v>
      </c>
      <c r="DY350" s="134">
        <v>29407.751603529079</v>
      </c>
      <c r="DZ350" s="134">
        <v>29134.790650138075</v>
      </c>
      <c r="EA350" s="134">
        <v>28543.375251124213</v>
      </c>
      <c r="EB350" s="134">
        <v>27728.283515303825</v>
      </c>
    </row>
    <row r="351" spans="1:132" x14ac:dyDescent="0.35">
      <c r="A351" s="133" t="s">
        <v>178</v>
      </c>
      <c r="B351" s="134"/>
      <c r="C351" s="134">
        <v>21789.564924489754</v>
      </c>
      <c r="D351" s="134">
        <v>20871.70131746586</v>
      </c>
      <c r="E351" s="134">
        <v>19850.416458946318</v>
      </c>
      <c r="F351" s="134">
        <v>19669.429268828928</v>
      </c>
      <c r="G351" s="134">
        <v>17174.391576496375</v>
      </c>
      <c r="H351" s="134">
        <v>14679.353884163816</v>
      </c>
      <c r="I351" s="134">
        <v>12649.711823561691</v>
      </c>
      <c r="J351" s="134">
        <v>10710.563358018251</v>
      </c>
      <c r="K351" s="134">
        <v>7847.087457232441</v>
      </c>
      <c r="L351" s="134">
        <v>6373.3346234194305</v>
      </c>
      <c r="M351" s="134">
        <v>6832.2664269313718</v>
      </c>
      <c r="N351" s="134">
        <v>4712.1307712705466</v>
      </c>
      <c r="O351" s="134">
        <v>3419.3651275749212</v>
      </c>
      <c r="P351" s="134">
        <v>1661.2038521488732</v>
      </c>
      <c r="Q351" s="134">
        <v>0</v>
      </c>
      <c r="R351" s="134">
        <v>0</v>
      </c>
      <c r="S351" s="134">
        <v>0</v>
      </c>
      <c r="T351" s="134">
        <v>0</v>
      </c>
      <c r="U351" s="134">
        <v>0</v>
      </c>
      <c r="V351" s="134">
        <v>0</v>
      </c>
      <c r="W351" s="134">
        <v>0</v>
      </c>
      <c r="X351" s="134">
        <v>0</v>
      </c>
      <c r="Y351" s="134">
        <v>0</v>
      </c>
      <c r="Z351" s="134">
        <v>0</v>
      </c>
      <c r="AA351" s="134">
        <v>0</v>
      </c>
      <c r="AB351" s="134">
        <v>0</v>
      </c>
      <c r="AC351" s="134">
        <v>0</v>
      </c>
      <c r="AD351" s="134">
        <v>0</v>
      </c>
      <c r="AE351" s="134">
        <v>0</v>
      </c>
      <c r="AF351" s="134">
        <v>0</v>
      </c>
      <c r="AG351" s="134">
        <v>0</v>
      </c>
      <c r="AH351" s="134">
        <v>368.43820845324859</v>
      </c>
      <c r="AI351" s="134">
        <v>646.38282184781224</v>
      </c>
      <c r="AJ351" s="134">
        <v>1316.0737212314787</v>
      </c>
      <c r="AK351" s="134">
        <v>2397.4336577847412</v>
      </c>
      <c r="AL351" s="134">
        <v>4191.3175835397587</v>
      </c>
      <c r="AM351" s="134">
        <v>5750.4877246165479</v>
      </c>
      <c r="AN351" s="134">
        <v>7301.2752305262647</v>
      </c>
      <c r="AO351" s="134">
        <v>8743.0884792639426</v>
      </c>
      <c r="AP351" s="134">
        <v>9816.0657806501204</v>
      </c>
      <c r="AQ351" s="134">
        <v>11140.522137048671</v>
      </c>
      <c r="AR351" s="134">
        <v>14007.383364189873</v>
      </c>
      <c r="AS351" s="134">
        <v>15683.910397605778</v>
      </c>
      <c r="AT351" s="134">
        <v>17486.176958527874</v>
      </c>
      <c r="AU351" s="134">
        <v>19757.87108880642</v>
      </c>
      <c r="AV351" s="134">
        <v>23714.474887667948</v>
      </c>
      <c r="AW351" s="134">
        <v>26581.336114809143</v>
      </c>
      <c r="AX351" s="134">
        <v>32449.180731764802</v>
      </c>
      <c r="AY351" s="134">
        <v>38442.764876226654</v>
      </c>
      <c r="AZ351" s="134">
        <v>41552.722523213153</v>
      </c>
      <c r="BA351" s="134">
        <v>42751.439352105532</v>
      </c>
      <c r="BB351" s="134">
        <v>43589.702868813481</v>
      </c>
      <c r="BC351" s="134">
        <v>42390.986039921096</v>
      </c>
      <c r="BD351" s="134">
        <v>41552.722523213153</v>
      </c>
      <c r="BE351" s="134">
        <v>41074.912318689625</v>
      </c>
      <c r="BF351" s="134">
        <v>42508.342932260217</v>
      </c>
      <c r="BG351" s="134">
        <v>43111.892664289968</v>
      </c>
      <c r="BH351" s="134">
        <v>42156.272255242882</v>
      </c>
      <c r="BI351" s="134">
        <v>43589.702868813481</v>
      </c>
      <c r="BJ351" s="134">
        <v>43589.702868813481</v>
      </c>
      <c r="BK351" s="134">
        <v>41552.722523213153</v>
      </c>
      <c r="BL351" s="134">
        <v>39398.385285273718</v>
      </c>
      <c r="BM351" s="134">
        <v>37721.858251857819</v>
      </c>
      <c r="BN351" s="134">
        <v>35450.164121579277</v>
      </c>
      <c r="BO351" s="134">
        <v>34368.804185026012</v>
      </c>
      <c r="BP351" s="134">
        <v>32809.634043949234</v>
      </c>
      <c r="BQ351" s="134">
        <v>29817.033289301831</v>
      </c>
      <c r="BR351" s="134">
        <v>28618.31646040946</v>
      </c>
      <c r="BS351" s="134">
        <v>26941.789426993571</v>
      </c>
      <c r="BT351" s="134">
        <v>24670.095296715019</v>
      </c>
      <c r="BU351" s="134">
        <v>23110.92515563823</v>
      </c>
      <c r="BV351" s="134">
        <v>22155.304746591159</v>
      </c>
      <c r="BW351" s="134">
        <v>21794.851434406741</v>
      </c>
      <c r="BX351" s="134">
        <v>22390.01853126939</v>
      </c>
      <c r="BY351" s="134">
        <v>24309.641984530597</v>
      </c>
      <c r="BZ351" s="134">
        <v>26346.622330130918</v>
      </c>
      <c r="CA351" s="134">
        <v>26824.43253465445</v>
      </c>
      <c r="CB351" s="134">
        <v>27184.885846838872</v>
      </c>
      <c r="CC351" s="134">
        <v>28744.055987915664</v>
      </c>
      <c r="CD351" s="134">
        <v>29339.223084778303</v>
      </c>
      <c r="CE351" s="134">
        <v>29339.223084778303</v>
      </c>
      <c r="CF351" s="134">
        <v>30772.653698348899</v>
      </c>
      <c r="CG351" s="134">
        <v>31854.013634902163</v>
      </c>
      <c r="CH351" s="134">
        <v>32935.37357145542</v>
      </c>
      <c r="CI351" s="134">
        <v>34125.707765180712</v>
      </c>
      <c r="CJ351" s="134">
        <v>26151.197223370971</v>
      </c>
      <c r="CK351" s="134">
        <v>27207.811252598091</v>
      </c>
      <c r="CL351" s="134">
        <v>27643.971694895314</v>
      </c>
      <c r="CM351" s="134">
        <v>28258.282177004108</v>
      </c>
      <c r="CN351" s="134">
        <v>28344.285644499338</v>
      </c>
      <c r="CO351" s="134">
        <v>28872.592659112885</v>
      </c>
      <c r="CP351" s="134">
        <v>29400.899673726435</v>
      </c>
      <c r="CQ351" s="134">
        <v>30451.370598132464</v>
      </c>
      <c r="CR351" s="134">
        <v>31765.995029845253</v>
      </c>
      <c r="CS351" s="134">
        <v>32558.455551765604</v>
      </c>
      <c r="CT351" s="134">
        <v>32908.612526567609</v>
      </c>
      <c r="CU351" s="134">
        <v>33701.073048487931</v>
      </c>
      <c r="CV351" s="134">
        <v>34837.547440389186</v>
      </c>
      <c r="CW351" s="134">
        <v>36422.468484229859</v>
      </c>
      <c r="CX351" s="134">
        <v>38351.40339805145</v>
      </c>
      <c r="CY351" s="134">
        <v>40458.488351684573</v>
      </c>
      <c r="CZ351" s="134">
        <v>41859.116250892599</v>
      </c>
      <c r="DA351" s="134">
        <v>43001.733747614933</v>
      </c>
      <c r="DB351" s="134">
        <v>42571.71641013879</v>
      </c>
      <c r="DC351" s="134">
        <v>42651.576772812943</v>
      </c>
      <c r="DD351" s="134">
        <v>43616.044229723724</v>
      </c>
      <c r="DE351" s="134">
        <v>43087.737215110166</v>
      </c>
      <c r="DF351" s="134">
        <v>41244.805768783808</v>
      </c>
      <c r="DG351" s="134">
        <v>40716.498754170265</v>
      </c>
      <c r="DH351" s="134">
        <v>40716.498754170265</v>
      </c>
      <c r="DI351" s="134">
        <v>39752.031297259462</v>
      </c>
      <c r="DJ351" s="134">
        <v>39401.874322457465</v>
      </c>
      <c r="DK351" s="134">
        <v>39401.874322457465</v>
      </c>
      <c r="DL351" s="134">
        <v>40808.645326486578</v>
      </c>
      <c r="DM351" s="134">
        <v>40544.491819179813</v>
      </c>
      <c r="DN351" s="134">
        <v>39838.034764754695</v>
      </c>
      <c r="DO351" s="134">
        <v>40464.631456505667</v>
      </c>
      <c r="DP351" s="134">
        <v>41158.80230128859</v>
      </c>
      <c r="DQ351" s="134">
        <v>45108.818701248078</v>
      </c>
      <c r="DR351" s="134">
        <v>47738.067564673664</v>
      </c>
      <c r="DS351" s="134">
        <v>47916.217604485217</v>
      </c>
      <c r="DT351" s="134">
        <v>48352.378046782454</v>
      </c>
      <c r="DU351" s="134">
        <v>48444.524619098775</v>
      </c>
      <c r="DV351" s="134">
        <v>49322.988608514344</v>
      </c>
      <c r="DW351" s="134">
        <v>49494.995543504796</v>
      </c>
      <c r="DX351" s="134">
        <v>48266.374579287221</v>
      </c>
      <c r="DY351" s="134">
        <v>47652.064097178445</v>
      </c>
      <c r="DZ351" s="134">
        <v>47209.76055006012</v>
      </c>
      <c r="EA351" s="134">
        <v>46251.436197970412</v>
      </c>
      <c r="EB351" s="134">
        <v>44930.668661436532</v>
      </c>
    </row>
    <row r="352" spans="1:132" x14ac:dyDescent="0.35">
      <c r="A352" s="133" t="s">
        <v>179</v>
      </c>
      <c r="B352" s="134"/>
      <c r="C352" s="134">
        <v>12752.223959676514</v>
      </c>
      <c r="D352" s="134">
        <v>12215.049292730777</v>
      </c>
      <c r="E352" s="134">
        <v>11617.347902748908</v>
      </c>
      <c r="F352" s="134">
        <v>11511.426137435665</v>
      </c>
      <c r="G352" s="134">
        <v>10051.218944188813</v>
      </c>
      <c r="H352" s="134">
        <v>8591.0117509419633</v>
      </c>
      <c r="I352" s="134">
        <v>7403.1748113577387</v>
      </c>
      <c r="J352" s="134">
        <v>6268.298754430135</v>
      </c>
      <c r="K352" s="134">
        <v>4592.4651103670376</v>
      </c>
      <c r="L352" s="134">
        <v>3729.9593071020586</v>
      </c>
      <c r="M352" s="134">
        <v>3998.546640574923</v>
      </c>
      <c r="N352" s="134">
        <v>2757.7488183340752</v>
      </c>
      <c r="O352" s="134">
        <v>2001.1647803823391</v>
      </c>
      <c r="P352" s="134">
        <v>972.21048876797829</v>
      </c>
      <c r="Q352" s="134">
        <v>0</v>
      </c>
      <c r="R352" s="134">
        <v>0</v>
      </c>
      <c r="S352" s="134">
        <v>0</v>
      </c>
      <c r="T352" s="134">
        <v>0</v>
      </c>
      <c r="U352" s="134">
        <v>0</v>
      </c>
      <c r="V352" s="134">
        <v>0</v>
      </c>
      <c r="W352" s="134">
        <v>0</v>
      </c>
      <c r="X352" s="134">
        <v>0</v>
      </c>
      <c r="Y352" s="134">
        <v>0</v>
      </c>
      <c r="Z352" s="134">
        <v>0</v>
      </c>
      <c r="AA352" s="134">
        <v>0</v>
      </c>
      <c r="AB352" s="134">
        <v>0</v>
      </c>
      <c r="AC352" s="134">
        <v>0</v>
      </c>
      <c r="AD352" s="134">
        <v>0</v>
      </c>
      <c r="AE352" s="134">
        <v>0</v>
      </c>
      <c r="AF352" s="134">
        <v>0</v>
      </c>
      <c r="AG352" s="134">
        <v>0</v>
      </c>
      <c r="AH352" s="134">
        <v>215.62645081624217</v>
      </c>
      <c r="AI352" s="134">
        <v>378.29201897586807</v>
      </c>
      <c r="AJ352" s="134">
        <v>770.22496313022157</v>
      </c>
      <c r="AK352" s="134">
        <v>1403.0849646830843</v>
      </c>
      <c r="AL352" s="134">
        <v>2452.9457424529455</v>
      </c>
      <c r="AM352" s="134">
        <v>3365.4415586454406</v>
      </c>
      <c r="AN352" s="134">
        <v>4273.0314833530338</v>
      </c>
      <c r="AO352" s="134">
        <v>5116.8448187568474</v>
      </c>
      <c r="AP352" s="134">
        <v>5744.7989288248</v>
      </c>
      <c r="AQ352" s="134">
        <v>6519.9297834399231</v>
      </c>
      <c r="AR352" s="134">
        <v>8197.7446712777419</v>
      </c>
      <c r="AS352" s="134">
        <v>9178.9229682589212</v>
      </c>
      <c r="AT352" s="134">
        <v>10233.689637513688</v>
      </c>
      <c r="AU352" s="134">
        <v>11563.186229923182</v>
      </c>
      <c r="AV352" s="134">
        <v>13878.767010798761</v>
      </c>
      <c r="AW352" s="134">
        <v>15556.581898636576</v>
      </c>
      <c r="AX352" s="134">
        <v>18990.7059380707</v>
      </c>
      <c r="AY352" s="134">
        <v>22498.418349778411</v>
      </c>
      <c r="AZ352" s="134">
        <v>24318.504090678493</v>
      </c>
      <c r="BA352" s="134">
        <v>25020.046573020038</v>
      </c>
      <c r="BB352" s="134">
        <v>25510.635721510629</v>
      </c>
      <c r="BC352" s="134">
        <v>24809.093239169077</v>
      </c>
      <c r="BD352" s="134">
        <v>24318.504090678493</v>
      </c>
      <c r="BE352" s="134">
        <v>24038.868276038858</v>
      </c>
      <c r="BF352" s="134">
        <v>24877.775719957761</v>
      </c>
      <c r="BG352" s="134">
        <v>25230.999906870995</v>
      </c>
      <c r="BH352" s="134">
        <v>24671.728277591719</v>
      </c>
      <c r="BI352" s="134">
        <v>25510.635721510629</v>
      </c>
      <c r="BJ352" s="134">
        <v>25510.635721510629</v>
      </c>
      <c r="BK352" s="134">
        <v>24318.504090678493</v>
      </c>
      <c r="BL352" s="134">
        <v>23057.689979057679</v>
      </c>
      <c r="BM352" s="134">
        <v>22076.511682076503</v>
      </c>
      <c r="BN352" s="134">
        <v>20747.015089667009</v>
      </c>
      <c r="BO352" s="134">
        <v>20114.155088114148</v>
      </c>
      <c r="BP352" s="134">
        <v>19201.659271921653</v>
      </c>
      <c r="BQ352" s="134">
        <v>17450.256011810245</v>
      </c>
      <c r="BR352" s="134">
        <v>16748.713529468703</v>
      </c>
      <c r="BS352" s="134">
        <v>15767.535232487531</v>
      </c>
      <c r="BT352" s="134">
        <v>14438.038640078035</v>
      </c>
      <c r="BU352" s="134">
        <v>13525.542823885538</v>
      </c>
      <c r="BV352" s="134">
        <v>12966.271194606268</v>
      </c>
      <c r="BW352" s="134">
        <v>12755.317860755315</v>
      </c>
      <c r="BX352" s="134">
        <v>13103.636156183633</v>
      </c>
      <c r="BY352" s="134">
        <v>14227.08530622708</v>
      </c>
      <c r="BZ352" s="134">
        <v>15419.216937059215</v>
      </c>
      <c r="CA352" s="134">
        <v>15698.852751698847</v>
      </c>
      <c r="CB352" s="134">
        <v>15909.806085549801</v>
      </c>
      <c r="CC352" s="134">
        <v>16822.301901742296</v>
      </c>
      <c r="CD352" s="134">
        <v>17170.620197170614</v>
      </c>
      <c r="CE352" s="134">
        <v>17170.620197170614</v>
      </c>
      <c r="CF352" s="134">
        <v>18009.527641089517</v>
      </c>
      <c r="CG352" s="134">
        <v>18642.387642642381</v>
      </c>
      <c r="CH352" s="134">
        <v>19275.247644195246</v>
      </c>
      <c r="CI352" s="134">
        <v>19971.884235051875</v>
      </c>
      <c r="CJ352" s="134">
        <v>15304.845459823075</v>
      </c>
      <c r="CK352" s="134">
        <v>15923.223054159367</v>
      </c>
      <c r="CL352" s="134">
        <v>16178.483572751666</v>
      </c>
      <c r="CM352" s="134">
        <v>16538.005429923931</v>
      </c>
      <c r="CN352" s="134">
        <v>16588.338489928046</v>
      </c>
      <c r="CO352" s="134">
        <v>16897.527287096182</v>
      </c>
      <c r="CP352" s="134">
        <v>17206.716084264324</v>
      </c>
      <c r="CQ352" s="134">
        <v>17821.498460028892</v>
      </c>
      <c r="CR352" s="134">
        <v>18590.875234377523</v>
      </c>
      <c r="CS352" s="134">
        <v>19054.658430129748</v>
      </c>
      <c r="CT352" s="134">
        <v>19259.585888717927</v>
      </c>
      <c r="CU352" s="134">
        <v>19723.369084470141</v>
      </c>
      <c r="CV352" s="134">
        <v>20388.484520238821</v>
      </c>
      <c r="CW352" s="134">
        <v>21316.050911743259</v>
      </c>
      <c r="CX352" s="134">
        <v>22444.949543264152</v>
      </c>
      <c r="CY352" s="134">
        <v>23678.109513364994</v>
      </c>
      <c r="CZ352" s="134">
        <v>24497.819347717748</v>
      </c>
      <c r="DA352" s="134">
        <v>25166.530002058149</v>
      </c>
      <c r="DB352" s="134">
        <v>24914.864702037572</v>
      </c>
      <c r="DC352" s="134">
        <v>24961.602543469959</v>
      </c>
      <c r="DD352" s="134">
        <v>25526.051859230414</v>
      </c>
      <c r="DE352" s="134">
        <v>25216.863062062264</v>
      </c>
      <c r="DF352" s="134">
        <v>24138.297490545487</v>
      </c>
      <c r="DG352" s="134">
        <v>23829.108693377351</v>
      </c>
      <c r="DH352" s="134">
        <v>23829.108693377351</v>
      </c>
      <c r="DI352" s="134">
        <v>23264.659377616896</v>
      </c>
      <c r="DJ352" s="134">
        <v>23059.731919028705</v>
      </c>
      <c r="DK352" s="134">
        <v>23059.731919028705</v>
      </c>
      <c r="DL352" s="134">
        <v>23883.036971953188</v>
      </c>
      <c r="DM352" s="134">
        <v>23728.442573369117</v>
      </c>
      <c r="DN352" s="134">
        <v>23314.992437621011</v>
      </c>
      <c r="DO352" s="134">
        <v>23681.704731936723</v>
      </c>
      <c r="DP352" s="134">
        <v>24087.964430541371</v>
      </c>
      <c r="DQ352" s="134">
        <v>26399.689972159009</v>
      </c>
      <c r="DR352" s="134">
        <v>27938.443520856268</v>
      </c>
      <c r="DS352" s="134">
        <v>28042.70485943622</v>
      </c>
      <c r="DT352" s="134">
        <v>28297.965378028523</v>
      </c>
      <c r="DU352" s="134">
        <v>28351.89365660437</v>
      </c>
      <c r="DV352" s="134">
        <v>28866.009912360703</v>
      </c>
      <c r="DW352" s="134">
        <v>28966.67603236893</v>
      </c>
      <c r="DX352" s="134">
        <v>28247.632318024411</v>
      </c>
      <c r="DY352" s="134">
        <v>27888.110460852153</v>
      </c>
      <c r="DZ352" s="134">
        <v>27629.254723688129</v>
      </c>
      <c r="EA352" s="134">
        <v>27068.400626499402</v>
      </c>
      <c r="EB352" s="134">
        <v>26295.428633579049</v>
      </c>
    </row>
    <row r="353" spans="1:132" x14ac:dyDescent="0.35">
      <c r="A353" s="133" t="s">
        <v>180</v>
      </c>
      <c r="B353" s="134"/>
      <c r="C353" s="134">
        <v>19146.398579684283</v>
      </c>
      <c r="D353" s="134">
        <v>18339.875708632611</v>
      </c>
      <c r="E353" s="134">
        <v>17442.477021124429</v>
      </c>
      <c r="F353" s="134">
        <v>17283.444342325503</v>
      </c>
      <c r="G353" s="134">
        <v>15091.065270311816</v>
      </c>
      <c r="H353" s="134">
        <v>12898.68619829813</v>
      </c>
      <c r="I353" s="134">
        <v>11115.248300338813</v>
      </c>
      <c r="J353" s="134">
        <v>9411.3267417789539</v>
      </c>
      <c r="K353" s="134">
        <v>6895.202573638895</v>
      </c>
      <c r="L353" s="134">
        <v>5600.222189133402</v>
      </c>
      <c r="M353" s="134">
        <v>6003.4836246592322</v>
      </c>
      <c r="N353" s="134">
        <v>4140.529387300453</v>
      </c>
      <c r="O353" s="134">
        <v>3004.5816815938797</v>
      </c>
      <c r="P353" s="134">
        <v>1459.692801832942</v>
      </c>
      <c r="Q353" s="134">
        <v>0</v>
      </c>
      <c r="R353" s="134">
        <v>0</v>
      </c>
      <c r="S353" s="134">
        <v>0</v>
      </c>
      <c r="T353" s="134">
        <v>0</v>
      </c>
      <c r="U353" s="134">
        <v>0</v>
      </c>
      <c r="V353" s="134">
        <v>0</v>
      </c>
      <c r="W353" s="134">
        <v>0</v>
      </c>
      <c r="X353" s="134">
        <v>0</v>
      </c>
      <c r="Y353" s="134">
        <v>0</v>
      </c>
      <c r="Z353" s="134">
        <v>0</v>
      </c>
      <c r="AA353" s="134">
        <v>0</v>
      </c>
      <c r="AB353" s="134">
        <v>0</v>
      </c>
      <c r="AC353" s="134">
        <v>0</v>
      </c>
      <c r="AD353" s="134">
        <v>0</v>
      </c>
      <c r="AE353" s="134">
        <v>0</v>
      </c>
      <c r="AF353" s="134">
        <v>0</v>
      </c>
      <c r="AG353" s="134">
        <v>0</v>
      </c>
      <c r="AH353" s="134">
        <v>323.74509612636928</v>
      </c>
      <c r="AI353" s="134">
        <v>567.9738528532863</v>
      </c>
      <c r="AJ353" s="134">
        <v>1156.4284148980662</v>
      </c>
      <c r="AK353" s="134">
        <v>2106.6148194958491</v>
      </c>
      <c r="AL353" s="134">
        <v>3682.8930410766602</v>
      </c>
      <c r="AM353" s="134">
        <v>5052.9292523571758</v>
      </c>
      <c r="AN353" s="134">
        <v>6415.599677555545</v>
      </c>
      <c r="AO353" s="134">
        <v>7682.5148836859189</v>
      </c>
      <c r="AP353" s="134">
        <v>8625.3355022015421</v>
      </c>
      <c r="AQ353" s="134">
        <v>9789.1297031817539</v>
      </c>
      <c r="AR353" s="134">
        <v>12308.228543278196</v>
      </c>
      <c r="AS353" s="134">
        <v>13781.385759708861</v>
      </c>
      <c r="AT353" s="134">
        <v>15365.029767371827</v>
      </c>
      <c r="AU353" s="134">
        <v>17361.157795635372</v>
      </c>
      <c r="AV353" s="134">
        <v>20837.808826411736</v>
      </c>
      <c r="AW353" s="134">
        <v>23356.907666508174</v>
      </c>
      <c r="AX353" s="134">
        <v>28512.957924015489</v>
      </c>
      <c r="AY353" s="134">
        <v>33779.494972755121</v>
      </c>
      <c r="AZ353" s="134">
        <v>36512.201609233998</v>
      </c>
      <c r="BA353" s="134">
        <v>37565.509018981931</v>
      </c>
      <c r="BB353" s="134">
        <v>38302.087627197259</v>
      </c>
      <c r="BC353" s="134">
        <v>37248.780217449334</v>
      </c>
      <c r="BD353" s="134">
        <v>36512.201609233998</v>
      </c>
      <c r="BE353" s="134">
        <v>36092.35180255126</v>
      </c>
      <c r="BF353" s="134">
        <v>37351.901222599474</v>
      </c>
      <c r="BG353" s="134">
        <v>37882.237820514521</v>
      </c>
      <c r="BH353" s="134">
        <v>37042.538207149046</v>
      </c>
      <c r="BI353" s="134">
        <v>38302.087627197259</v>
      </c>
      <c r="BJ353" s="134">
        <v>38302.087627197259</v>
      </c>
      <c r="BK353" s="134">
        <v>36512.201609233998</v>
      </c>
      <c r="BL353" s="134">
        <v>34619.194586120597</v>
      </c>
      <c r="BM353" s="134">
        <v>33146.037369689933</v>
      </c>
      <c r="BN353" s="134">
        <v>31149.909341426392</v>
      </c>
      <c r="BO353" s="134">
        <v>30199.722936828606</v>
      </c>
      <c r="BP353" s="134">
        <v>28829.686725548094</v>
      </c>
      <c r="BQ353" s="134">
        <v>26200.101094219346</v>
      </c>
      <c r="BR353" s="134">
        <v>25146.793684471428</v>
      </c>
      <c r="BS353" s="134">
        <v>23673.636468040771</v>
      </c>
      <c r="BT353" s="134">
        <v>21677.508439777219</v>
      </c>
      <c r="BU353" s="134">
        <v>20307.472228496699</v>
      </c>
      <c r="BV353" s="134">
        <v>19467.772615131224</v>
      </c>
      <c r="BW353" s="134">
        <v>19151.04381359863</v>
      </c>
      <c r="BX353" s="134">
        <v>19674.014625431519</v>
      </c>
      <c r="BY353" s="134">
        <v>21360.779638244625</v>
      </c>
      <c r="BZ353" s="134">
        <v>23150.665656207886</v>
      </c>
      <c r="CA353" s="134">
        <v>23570.515462890624</v>
      </c>
      <c r="CB353" s="134">
        <v>23887.244264423214</v>
      </c>
      <c r="CC353" s="134">
        <v>25257.280475703737</v>
      </c>
      <c r="CD353" s="134">
        <v>25780.251287536616</v>
      </c>
      <c r="CE353" s="134">
        <v>25780.251287536616</v>
      </c>
      <c r="CF353" s="134">
        <v>27039.800707584829</v>
      </c>
      <c r="CG353" s="134">
        <v>27989.987112182615</v>
      </c>
      <c r="CH353" s="134">
        <v>28940.1735167804</v>
      </c>
      <c r="CI353" s="134">
        <v>29986.11514044616</v>
      </c>
      <c r="CJ353" s="134">
        <v>22978.946441094136</v>
      </c>
      <c r="CK353" s="134">
        <v>23907.388721542393</v>
      </c>
      <c r="CL353" s="134">
        <v>24290.641058239049</v>
      </c>
      <c r="CM353" s="134">
        <v>24830.433081755476</v>
      </c>
      <c r="CN353" s="134">
        <v>24906.003965047774</v>
      </c>
      <c r="CO353" s="134">
        <v>25370.225105271893</v>
      </c>
      <c r="CP353" s="134">
        <v>25834.446245496012</v>
      </c>
      <c r="CQ353" s="134">
        <v>26757.490605709099</v>
      </c>
      <c r="CR353" s="134">
        <v>27912.645536034241</v>
      </c>
      <c r="CS353" s="134">
        <v>28608.977246370439</v>
      </c>
      <c r="CT353" s="134">
        <v>28916.658699774791</v>
      </c>
      <c r="CU353" s="134">
        <v>29612.990410110979</v>
      </c>
      <c r="CV353" s="134">
        <v>30611.60565361636</v>
      </c>
      <c r="CW353" s="134">
        <v>32004.269074288743</v>
      </c>
      <c r="CX353" s="134">
        <v>33699.216028130308</v>
      </c>
      <c r="CY353" s="134">
        <v>35550.702668791637</v>
      </c>
      <c r="CZ353" s="134">
        <v>36781.428482409086</v>
      </c>
      <c r="DA353" s="134">
        <v>37785.441646149629</v>
      </c>
      <c r="DB353" s="134">
        <v>37407.587229688135</v>
      </c>
      <c r="DC353" s="134">
        <v>37477.760192745271</v>
      </c>
      <c r="DD353" s="134">
        <v>38325.233669666057</v>
      </c>
      <c r="DE353" s="134">
        <v>37861.012529441934</v>
      </c>
      <c r="DF353" s="134">
        <v>36241.636458892659</v>
      </c>
      <c r="DG353" s="134">
        <v>35777.415318668536</v>
      </c>
      <c r="DH353" s="134">
        <v>35777.415318668536</v>
      </c>
      <c r="DI353" s="134">
        <v>34929.94184174775</v>
      </c>
      <c r="DJ353" s="134">
        <v>34622.260388343391</v>
      </c>
      <c r="DK353" s="134">
        <v>34622.260388343391</v>
      </c>
      <c r="DL353" s="134">
        <v>35858.384122196003</v>
      </c>
      <c r="DM353" s="134">
        <v>35626.273552083941</v>
      </c>
      <c r="DN353" s="134">
        <v>35005.512725040055</v>
      </c>
      <c r="DO353" s="134">
        <v>35556.100589026806</v>
      </c>
      <c r="DP353" s="134">
        <v>36166.065575600362</v>
      </c>
      <c r="DQ353" s="134">
        <v>39636.928286810966</v>
      </c>
      <c r="DR353" s="134">
        <v>41947.238147461248</v>
      </c>
      <c r="DS353" s="134">
        <v>42103.77783428102</v>
      </c>
      <c r="DT353" s="134">
        <v>42487.030170977676</v>
      </c>
      <c r="DU353" s="134">
        <v>42567.998974505143</v>
      </c>
      <c r="DV353" s="134">
        <v>43339.901568133631</v>
      </c>
      <c r="DW353" s="134">
        <v>43491.043334718219</v>
      </c>
      <c r="DX353" s="134">
        <v>42411.459287685379</v>
      </c>
      <c r="DY353" s="134">
        <v>41871.667264168951</v>
      </c>
      <c r="DZ353" s="134">
        <v>41483.017007237126</v>
      </c>
      <c r="EA353" s="134">
        <v>40640.941450551509</v>
      </c>
      <c r="EB353" s="134">
        <v>39480.388599991202</v>
      </c>
    </row>
    <row r="354" spans="1:132" x14ac:dyDescent="0.35">
      <c r="A354" s="133" t="s">
        <v>181</v>
      </c>
      <c r="B354" s="134"/>
      <c r="C354" s="134">
        <v>17520.760964428071</v>
      </c>
      <c r="D354" s="134">
        <v>16782.716450352487</v>
      </c>
      <c r="E354" s="134">
        <v>15961.511991028954</v>
      </c>
      <c r="F354" s="134">
        <v>15815.982086845033</v>
      </c>
      <c r="G354" s="134">
        <v>13809.748407738172</v>
      </c>
      <c r="H354" s="134">
        <v>11803.514728631311</v>
      </c>
      <c r="I354" s="134">
        <v>10171.500803140238</v>
      </c>
      <c r="J354" s="134">
        <v>8612.2518297411189</v>
      </c>
      <c r="K354" s="134">
        <v>6309.7608456884218</v>
      </c>
      <c r="L354" s="134">
        <v>5124.7316259050949</v>
      </c>
      <c r="M354" s="134">
        <v>5493.7538829428813</v>
      </c>
      <c r="N354" s="134">
        <v>3788.9750053598482</v>
      </c>
      <c r="O354" s="134">
        <v>2749.475689760437</v>
      </c>
      <c r="P354" s="134">
        <v>1335.7566205452392</v>
      </c>
      <c r="Q354" s="134">
        <v>0</v>
      </c>
      <c r="R354" s="134">
        <v>0</v>
      </c>
      <c r="S354" s="134">
        <v>0</v>
      </c>
      <c r="T354" s="134">
        <v>0</v>
      </c>
      <c r="U354" s="134">
        <v>0</v>
      </c>
      <c r="V354" s="134">
        <v>0</v>
      </c>
      <c r="W354" s="134">
        <v>0</v>
      </c>
      <c r="X354" s="134">
        <v>0</v>
      </c>
      <c r="Y354" s="134">
        <v>0</v>
      </c>
      <c r="Z354" s="134">
        <v>0</v>
      </c>
      <c r="AA354" s="134">
        <v>0</v>
      </c>
      <c r="AB354" s="134">
        <v>0</v>
      </c>
      <c r="AC354" s="134">
        <v>0</v>
      </c>
      <c r="AD354" s="134">
        <v>0</v>
      </c>
      <c r="AE354" s="134">
        <v>0</v>
      </c>
      <c r="AF354" s="134">
        <v>0</v>
      </c>
      <c r="AG354" s="134">
        <v>0</v>
      </c>
      <c r="AH354" s="134">
        <v>296.25730494582854</v>
      </c>
      <c r="AI354" s="134">
        <v>519.74965779970546</v>
      </c>
      <c r="AJ354" s="134">
        <v>1058.2410966520042</v>
      </c>
      <c r="AK354" s="134">
        <v>1927.751297085824</v>
      </c>
      <c r="AL354" s="134">
        <v>3370.1945753248683</v>
      </c>
      <c r="AM354" s="134">
        <v>4623.9069573457182</v>
      </c>
      <c r="AN354" s="134">
        <v>5870.8789502159243</v>
      </c>
      <c r="AO354" s="134">
        <v>7030.2258841276789</v>
      </c>
      <c r="AP354" s="134">
        <v>7892.9956954108447</v>
      </c>
      <c r="AQ354" s="134">
        <v>8957.9771812134932</v>
      </c>
      <c r="AR354" s="134">
        <v>11263.190270735708</v>
      </c>
      <c r="AS354" s="134">
        <v>12611.268100865656</v>
      </c>
      <c r="AT354" s="134">
        <v>14060.451768255351</v>
      </c>
      <c r="AU354" s="134">
        <v>15887.097228081426</v>
      </c>
      <c r="AV354" s="134">
        <v>19068.560907188097</v>
      </c>
      <c r="AW354" s="134">
        <v>21373.773996710312</v>
      </c>
      <c r="AX354" s="134">
        <v>26092.046402165121</v>
      </c>
      <c r="AY354" s="134">
        <v>30911.424644879684</v>
      </c>
      <c r="AZ354" s="134">
        <v>33412.109019770731</v>
      </c>
      <c r="BA354" s="134">
        <v>34375.984668313649</v>
      </c>
      <c r="BB354" s="134">
        <v>35050.023583378628</v>
      </c>
      <c r="BC354" s="134">
        <v>34086.147934835702</v>
      </c>
      <c r="BD354" s="134">
        <v>33412.109019770731</v>
      </c>
      <c r="BE354" s="134">
        <v>33027.906838183699</v>
      </c>
      <c r="BF354" s="134">
        <v>34180.513382944802</v>
      </c>
      <c r="BG354" s="134">
        <v>34665.821401791596</v>
      </c>
      <c r="BH354" s="134">
        <v>33897.417038617517</v>
      </c>
      <c r="BI354" s="134">
        <v>35050.023583378628</v>
      </c>
      <c r="BJ354" s="134">
        <v>35050.023583378628</v>
      </c>
      <c r="BK354" s="134">
        <v>33412.109019770731</v>
      </c>
      <c r="BL354" s="134">
        <v>31679.829008053752</v>
      </c>
      <c r="BM354" s="134">
        <v>30331.751177923801</v>
      </c>
      <c r="BN354" s="134">
        <v>28505.105718097733</v>
      </c>
      <c r="BO354" s="134">
        <v>27635.595517663911</v>
      </c>
      <c r="BP354" s="134">
        <v>26381.883135643071</v>
      </c>
      <c r="BQ354" s="134">
        <v>23975.564208861102</v>
      </c>
      <c r="BR354" s="134">
        <v>23011.688560318195</v>
      </c>
      <c r="BS354" s="134">
        <v>21663.610730188255</v>
      </c>
      <c r="BT354" s="134">
        <v>19836.965270362176</v>
      </c>
      <c r="BU354" s="134">
        <v>18583.252888341322</v>
      </c>
      <c r="BV354" s="134">
        <v>17814.848525167254</v>
      </c>
      <c r="BW354" s="134">
        <v>17525.011791689314</v>
      </c>
      <c r="BX354" s="134">
        <v>18003.579421385446</v>
      </c>
      <c r="BY354" s="134">
        <v>19547.128536884229</v>
      </c>
      <c r="BZ354" s="134">
        <v>21185.043100492119</v>
      </c>
      <c r="CA354" s="134">
        <v>21569.245282079155</v>
      </c>
      <c r="CB354" s="134">
        <v>21859.082015557098</v>
      </c>
      <c r="CC354" s="134">
        <v>23112.794397577945</v>
      </c>
      <c r="CD354" s="134">
        <v>23591.362027274074</v>
      </c>
      <c r="CE354" s="134">
        <v>23591.362027274074</v>
      </c>
      <c r="CF354" s="134">
        <v>24743.968572035174</v>
      </c>
      <c r="CG354" s="134">
        <v>25613.478772469</v>
      </c>
      <c r="CH354" s="134">
        <v>26482.988972902815</v>
      </c>
      <c r="CI354" s="134">
        <v>27440.124232295071</v>
      </c>
      <c r="CJ354" s="134">
        <v>21027.903818737086</v>
      </c>
      <c r="CK354" s="134">
        <v>21877.516094241622</v>
      </c>
      <c r="CL354" s="134">
        <v>22228.228138199876</v>
      </c>
      <c r="CM354" s="134">
        <v>22722.188763493217</v>
      </c>
      <c r="CN354" s="134">
        <v>22791.343251034283</v>
      </c>
      <c r="CO354" s="134">
        <v>23216.149388786544</v>
      </c>
      <c r="CP354" s="134">
        <v>23640.955526538804</v>
      </c>
      <c r="CQ354" s="134">
        <v>24485.628195790399</v>
      </c>
      <c r="CR354" s="134">
        <v>25542.703933918128</v>
      </c>
      <c r="CS354" s="134">
        <v>26179.91314054653</v>
      </c>
      <c r="CT354" s="134">
        <v>26461.47069696373</v>
      </c>
      <c r="CU354" s="134">
        <v>27098.679903592121</v>
      </c>
      <c r="CV354" s="134">
        <v>28012.507060384782</v>
      </c>
      <c r="CW354" s="134">
        <v>29286.925473641582</v>
      </c>
      <c r="CX354" s="134">
        <v>30837.961837062645</v>
      </c>
      <c r="CY354" s="134">
        <v>32532.246781818758</v>
      </c>
      <c r="CZ354" s="134">
        <v>33658.477007487563</v>
      </c>
      <c r="DA354" s="134">
        <v>34577.243770533154</v>
      </c>
      <c r="DB354" s="134">
        <v>34231.471332827823</v>
      </c>
      <c r="DC354" s="134">
        <v>34295.686214115958</v>
      </c>
      <c r="DD354" s="134">
        <v>35071.204395826484</v>
      </c>
      <c r="DE354" s="134">
        <v>34646.398258074216</v>
      </c>
      <c r="DF354" s="134">
        <v>33164.516382194233</v>
      </c>
      <c r="DG354" s="134">
        <v>32739.710244441969</v>
      </c>
      <c r="DH354" s="134">
        <v>32739.710244441969</v>
      </c>
      <c r="DI354" s="134">
        <v>31964.192062731432</v>
      </c>
      <c r="DJ354" s="134">
        <v>31682.634506314236</v>
      </c>
      <c r="DK354" s="134">
        <v>31682.634506314236</v>
      </c>
      <c r="DL354" s="134">
        <v>32813.804338235961</v>
      </c>
      <c r="DM354" s="134">
        <v>32601.401269359834</v>
      </c>
      <c r="DN354" s="134">
        <v>32033.34655027249</v>
      </c>
      <c r="DO354" s="134">
        <v>32537.186388071699</v>
      </c>
      <c r="DP354" s="134">
        <v>33095.361894653164</v>
      </c>
      <c r="DQ354" s="134">
        <v>36271.528715289278</v>
      </c>
      <c r="DR354" s="134">
        <v>38385.680191544729</v>
      </c>
      <c r="DS354" s="134">
        <v>38528.928772879801</v>
      </c>
      <c r="DT354" s="134">
        <v>38879.640816838059</v>
      </c>
      <c r="DU354" s="134">
        <v>38953.734910632062</v>
      </c>
      <c r="DV354" s="134">
        <v>39660.098604801533</v>
      </c>
      <c r="DW354" s="134">
        <v>39798.407579883657</v>
      </c>
      <c r="DX354" s="134">
        <v>38810.486329296997</v>
      </c>
      <c r="DY354" s="134">
        <v>38316.525704003659</v>
      </c>
      <c r="DZ354" s="134">
        <v>37960.874053792468</v>
      </c>
      <c r="EA354" s="134">
        <v>37190.295478334869</v>
      </c>
      <c r="EB354" s="134">
        <v>36128.280133954213</v>
      </c>
    </row>
    <row r="355" spans="1:132" x14ac:dyDescent="0.35">
      <c r="A355" s="133" t="s">
        <v>182</v>
      </c>
      <c r="B355" s="134"/>
      <c r="C355" s="134">
        <v>3468.026912546587</v>
      </c>
      <c r="D355" s="134">
        <v>3321.9397509976056</v>
      </c>
      <c r="E355" s="134">
        <v>3159.3920642036687</v>
      </c>
      <c r="F355" s="134">
        <v>3130.5861450249968</v>
      </c>
      <c r="G355" s="134">
        <v>2733.4759734904419</v>
      </c>
      <c r="H355" s="134">
        <v>2336.3658019558884</v>
      </c>
      <c r="I355" s="134">
        <v>2013.3279940236343</v>
      </c>
      <c r="J355" s="134">
        <v>1704.6931456807163</v>
      </c>
      <c r="K355" s="134">
        <v>1248.9423529610074</v>
      </c>
      <c r="L355" s="134">
        <v>1014.3798682203899</v>
      </c>
      <c r="M355" s="134">
        <v>1087.4234489948799</v>
      </c>
      <c r="N355" s="134">
        <v>749.98268147328952</v>
      </c>
      <c r="O355" s="134">
        <v>544.22611591134432</v>
      </c>
      <c r="P355" s="134">
        <v>264.39718674709894</v>
      </c>
      <c r="Q355" s="134">
        <v>0</v>
      </c>
      <c r="R355" s="134">
        <v>0</v>
      </c>
      <c r="S355" s="134">
        <v>0</v>
      </c>
      <c r="T355" s="134">
        <v>0</v>
      </c>
      <c r="U355" s="134">
        <v>0</v>
      </c>
      <c r="V355" s="134">
        <v>0</v>
      </c>
      <c r="W355" s="134">
        <v>0</v>
      </c>
      <c r="X355" s="134">
        <v>0</v>
      </c>
      <c r="Y355" s="134">
        <v>0</v>
      </c>
      <c r="Z355" s="134">
        <v>0</v>
      </c>
      <c r="AA355" s="134">
        <v>0</v>
      </c>
      <c r="AB355" s="134">
        <v>0</v>
      </c>
      <c r="AC355" s="134">
        <v>0</v>
      </c>
      <c r="AD355" s="134">
        <v>0</v>
      </c>
      <c r="AE355" s="134">
        <v>0</v>
      </c>
      <c r="AF355" s="134">
        <v>0</v>
      </c>
      <c r="AG355" s="134">
        <v>0</v>
      </c>
      <c r="AH355" s="134">
        <v>58.64062118515367</v>
      </c>
      <c r="AI355" s="134">
        <v>102.87828278097263</v>
      </c>
      <c r="AJ355" s="134">
        <v>209.46627892493277</v>
      </c>
      <c r="AK355" s="134">
        <v>381.57551447471985</v>
      </c>
      <c r="AL355" s="134">
        <v>667.09006027048929</v>
      </c>
      <c r="AM355" s="134">
        <v>915.2475626911114</v>
      </c>
      <c r="AN355" s="134">
        <v>1162.0708849911932</v>
      </c>
      <c r="AO355" s="134">
        <v>1391.5498657242417</v>
      </c>
      <c r="AP355" s="134">
        <v>1562.3249211534869</v>
      </c>
      <c r="AQ355" s="134">
        <v>1773.1253801989596</v>
      </c>
      <c r="AR355" s="134">
        <v>2229.4149814239754</v>
      </c>
      <c r="AS355" s="134">
        <v>2496.2510055321713</v>
      </c>
      <c r="AT355" s="134">
        <v>2783.0997314484816</v>
      </c>
      <c r="AU355" s="134">
        <v>3144.6625441150863</v>
      </c>
      <c r="AV355" s="134">
        <v>3774.3955610104276</v>
      </c>
      <c r="AW355" s="134">
        <v>4230.6851622354434</v>
      </c>
      <c r="AX355" s="134">
        <v>5164.6112466141267</v>
      </c>
      <c r="AY355" s="134">
        <v>6118.5500328009266</v>
      </c>
      <c r="AZ355" s="134">
        <v>6613.5308575216295</v>
      </c>
      <c r="BA355" s="134">
        <v>6804.3186147589913</v>
      </c>
      <c r="BB355" s="134">
        <v>6937.7366268130882</v>
      </c>
      <c r="BC355" s="134">
        <v>6746.9488695757263</v>
      </c>
      <c r="BD355" s="134">
        <v>6613.5308575216295</v>
      </c>
      <c r="BE355" s="134">
        <v>6537.482590650794</v>
      </c>
      <c r="BF355" s="134">
        <v>6765.6273912633014</v>
      </c>
      <c r="BG355" s="134">
        <v>6861.6883599422536</v>
      </c>
      <c r="BH355" s="134">
        <v>6709.5918262005816</v>
      </c>
      <c r="BI355" s="134">
        <v>6937.7366268130882</v>
      </c>
      <c r="BJ355" s="134">
        <v>6937.7366268130882</v>
      </c>
      <c r="BK355" s="134">
        <v>6613.5308575216295</v>
      </c>
      <c r="BL355" s="134">
        <v>6270.6465665425985</v>
      </c>
      <c r="BM355" s="134">
        <v>6003.8105424344021</v>
      </c>
      <c r="BN355" s="134">
        <v>5642.2477297677979</v>
      </c>
      <c r="BO355" s="134">
        <v>5470.1384942180121</v>
      </c>
      <c r="BP355" s="134">
        <v>5221.9809917973907</v>
      </c>
      <c r="BQ355" s="134">
        <v>4745.6786887642593</v>
      </c>
      <c r="BR355" s="134">
        <v>4554.8909315269002</v>
      </c>
      <c r="BS355" s="134">
        <v>4288.0549074187056</v>
      </c>
      <c r="BT355" s="134">
        <v>3926.4920947521</v>
      </c>
      <c r="BU355" s="134">
        <v>3678.3345923314782</v>
      </c>
      <c r="BV355" s="134">
        <v>3526.2380585898063</v>
      </c>
      <c r="BW355" s="134">
        <v>3468.8683134065441</v>
      </c>
      <c r="BX355" s="134">
        <v>3563.5951019649538</v>
      </c>
      <c r="BY355" s="134">
        <v>3869.1223495688378</v>
      </c>
      <c r="BZ355" s="134">
        <v>4193.3281188602959</v>
      </c>
      <c r="CA355" s="134">
        <v>4269.3763857311314</v>
      </c>
      <c r="CB355" s="134">
        <v>4326.7461309143937</v>
      </c>
      <c r="CC355" s="134">
        <v>4574.9036333350159</v>
      </c>
      <c r="CD355" s="134">
        <v>4669.6304218934238</v>
      </c>
      <c r="CE355" s="134">
        <v>4669.6304218934238</v>
      </c>
      <c r="CF355" s="134">
        <v>4897.7752225059321</v>
      </c>
      <c r="CG355" s="134">
        <v>5069.8844580557188</v>
      </c>
      <c r="CH355" s="134">
        <v>5241.9936936055046</v>
      </c>
      <c r="CI355" s="134">
        <v>5431.447270722324</v>
      </c>
      <c r="CJ355" s="134">
        <v>4162.224261028372</v>
      </c>
      <c r="CK355" s="134">
        <v>4330.3949382416413</v>
      </c>
      <c r="CL355" s="134">
        <v>4399.8142294168838</v>
      </c>
      <c r="CM355" s="134">
        <v>4497.5878789594826</v>
      </c>
      <c r="CN355" s="134">
        <v>4511.276189895445</v>
      </c>
      <c r="CO355" s="134">
        <v>4595.3615285020787</v>
      </c>
      <c r="CP355" s="134">
        <v>4679.4468671087125</v>
      </c>
      <c r="CQ355" s="134">
        <v>4846.6398078265538</v>
      </c>
      <c r="CR355" s="134">
        <v>5055.875417847712</v>
      </c>
      <c r="CS355" s="134">
        <v>5182.0034257576644</v>
      </c>
      <c r="CT355" s="134">
        <v>5237.7344059969437</v>
      </c>
      <c r="CU355" s="134">
        <v>5363.8624139068943</v>
      </c>
      <c r="CV355" s="134">
        <v>5544.7436655606989</v>
      </c>
      <c r="CW355" s="134">
        <v>5796.999681380601</v>
      </c>
      <c r="CX355" s="134">
        <v>6104.008940944359</v>
      </c>
      <c r="CY355" s="134">
        <v>6439.3725588754669</v>
      </c>
      <c r="CZ355" s="134">
        <v>6662.2964798325893</v>
      </c>
      <c r="DA355" s="134">
        <v>6844.1554679818182</v>
      </c>
      <c r="DB355" s="134">
        <v>6775.7139133020009</v>
      </c>
      <c r="DC355" s="134">
        <v>6788.4244877425399</v>
      </c>
      <c r="DD355" s="134">
        <v>6941.929117524418</v>
      </c>
      <c r="DE355" s="134">
        <v>6857.8437789177842</v>
      </c>
      <c r="DF355" s="134">
        <v>6564.5228302899914</v>
      </c>
      <c r="DG355" s="134">
        <v>6480.4374916833576</v>
      </c>
      <c r="DH355" s="134">
        <v>6480.4374916833576</v>
      </c>
      <c r="DI355" s="134">
        <v>6326.9328619014796</v>
      </c>
      <c r="DJ355" s="134">
        <v>6271.2018816621985</v>
      </c>
      <c r="DK355" s="134">
        <v>6271.2018816621985</v>
      </c>
      <c r="DL355" s="134">
        <v>6495.103539114747</v>
      </c>
      <c r="DM355" s="134">
        <v>6453.060869811432</v>
      </c>
      <c r="DN355" s="134">
        <v>6340.621172837441</v>
      </c>
      <c r="DO355" s="134">
        <v>6440.3502953708939</v>
      </c>
      <c r="DP355" s="134">
        <v>6550.8345193540281</v>
      </c>
      <c r="DQ355" s="134">
        <v>7179.5190859129307</v>
      </c>
      <c r="DR355" s="134">
        <v>7597.9903059552462</v>
      </c>
      <c r="DS355" s="134">
        <v>7626.3446643225989</v>
      </c>
      <c r="DT355" s="134">
        <v>7695.7639554978441</v>
      </c>
      <c r="DU355" s="134">
        <v>7710.4300029292335</v>
      </c>
      <c r="DV355" s="134">
        <v>7850.2463217751483</v>
      </c>
      <c r="DW355" s="134">
        <v>7877.622943647074</v>
      </c>
      <c r="DX355" s="134">
        <v>7682.0756445618808</v>
      </c>
      <c r="DY355" s="134">
        <v>7584.301995019282</v>
      </c>
      <c r="DZ355" s="134">
        <v>7513.9049673486124</v>
      </c>
      <c r="EA355" s="134">
        <v>7361.3780740621614</v>
      </c>
      <c r="EB355" s="134">
        <v>7151.1647275455771</v>
      </c>
    </row>
    <row r="356" spans="1:132" x14ac:dyDescent="0.35">
      <c r="A356" s="133" t="s">
        <v>183</v>
      </c>
      <c r="B356" s="134"/>
      <c r="C356" s="134">
        <v>6544.6966214203812</v>
      </c>
      <c r="D356" s="134">
        <v>6269.0078287055503</v>
      </c>
      <c r="E356" s="134">
        <v>5962.2555100510217</v>
      </c>
      <c r="F356" s="134">
        <v>5907.8943396565483</v>
      </c>
      <c r="G356" s="134">
        <v>5158.4867763613029</v>
      </c>
      <c r="H356" s="134">
        <v>4409.0792130660593</v>
      </c>
      <c r="I356" s="134">
        <v>3799.4575164994631</v>
      </c>
      <c r="J356" s="134">
        <v>3217.0164051301022</v>
      </c>
      <c r="K356" s="134">
        <v>2356.9450306746789</v>
      </c>
      <c r="L356" s="134">
        <v>1914.2897860339649</v>
      </c>
      <c r="M356" s="134">
        <v>2052.134182391379</v>
      </c>
      <c r="N356" s="134">
        <v>1415.3319006275447</v>
      </c>
      <c r="O356" s="134">
        <v>1027.0378263813043</v>
      </c>
      <c r="P356" s="134">
        <v>498.95788540641763</v>
      </c>
      <c r="Q356" s="134">
        <v>0</v>
      </c>
      <c r="R356" s="134">
        <v>0</v>
      </c>
      <c r="S356" s="134">
        <v>0</v>
      </c>
      <c r="T356" s="134">
        <v>0</v>
      </c>
      <c r="U356" s="134">
        <v>0</v>
      </c>
      <c r="V356" s="134">
        <v>0</v>
      </c>
      <c r="W356" s="134">
        <v>0</v>
      </c>
      <c r="X356" s="134">
        <v>0</v>
      </c>
      <c r="Y356" s="134">
        <v>0</v>
      </c>
      <c r="Z356" s="134">
        <v>0</v>
      </c>
      <c r="AA356" s="134">
        <v>0</v>
      </c>
      <c r="AB356" s="134">
        <v>0</v>
      </c>
      <c r="AC356" s="134">
        <v>0</v>
      </c>
      <c r="AD356" s="134">
        <v>0</v>
      </c>
      <c r="AE356" s="134">
        <v>0</v>
      </c>
      <c r="AF356" s="134">
        <v>0</v>
      </c>
      <c r="AG356" s="134">
        <v>0</v>
      </c>
      <c r="AH356" s="134">
        <v>110.66381116017718</v>
      </c>
      <c r="AI356" s="134">
        <v>194.14703712312021</v>
      </c>
      <c r="AJ356" s="134">
        <v>395.29487012396163</v>
      </c>
      <c r="AK356" s="134">
        <v>720.09129207295223</v>
      </c>
      <c r="AL356" s="134">
        <v>1258.9008602673994</v>
      </c>
      <c r="AM356" s="134">
        <v>1727.2119802868717</v>
      </c>
      <c r="AN356" s="134">
        <v>2193.005298585811</v>
      </c>
      <c r="AO356" s="134">
        <v>2626.0671945177969</v>
      </c>
      <c r="AP356" s="134">
        <v>2948.3458147462502</v>
      </c>
      <c r="AQ356" s="134">
        <v>3346.1584865907444</v>
      </c>
      <c r="AR356" s="134">
        <v>4207.2466750136482</v>
      </c>
      <c r="AS356" s="134">
        <v>4710.8070191206079</v>
      </c>
      <c r="AT356" s="134">
        <v>5252.1343890355893</v>
      </c>
      <c r="AU356" s="134">
        <v>5934.4586553005201</v>
      </c>
      <c r="AV356" s="134">
        <v>7122.8610673929425</v>
      </c>
      <c r="AW356" s="134">
        <v>7983.9492558158463</v>
      </c>
      <c r="AX356" s="134">
        <v>9746.4104601902036</v>
      </c>
      <c r="AY356" s="134">
        <v>11546.638690372585</v>
      </c>
      <c r="AZ356" s="134">
        <v>12480.74312869099</v>
      </c>
      <c r="BA356" s="134">
        <v>12840.788774727473</v>
      </c>
      <c r="BB356" s="134">
        <v>13092.56894678095</v>
      </c>
      <c r="BC356" s="134">
        <v>12732.523300744471</v>
      </c>
      <c r="BD356" s="134">
        <v>12480.74312869099</v>
      </c>
      <c r="BE356" s="134">
        <v>12337.228430620511</v>
      </c>
      <c r="BF356" s="134">
        <v>12767.77252483196</v>
      </c>
      <c r="BG356" s="134">
        <v>12949.054248710467</v>
      </c>
      <c r="BH356" s="134">
        <v>12662.024852569499</v>
      </c>
      <c r="BI356" s="134">
        <v>13092.56894678095</v>
      </c>
      <c r="BJ356" s="134">
        <v>13092.56894678095</v>
      </c>
      <c r="BK356" s="134">
        <v>12480.74312869099</v>
      </c>
      <c r="BL356" s="134">
        <v>11833.668086513551</v>
      </c>
      <c r="BM356" s="134">
        <v>11330.10774240659</v>
      </c>
      <c r="BN356" s="134">
        <v>10647.783476141663</v>
      </c>
      <c r="BO356" s="134">
        <v>10322.98705419267</v>
      </c>
      <c r="BP356" s="134">
        <v>9854.6759341732031</v>
      </c>
      <c r="BQ356" s="134">
        <v>8955.8207199422741</v>
      </c>
      <c r="BR356" s="134">
        <v>8595.7750739057992</v>
      </c>
      <c r="BS356" s="134">
        <v>8092.2147297988431</v>
      </c>
      <c r="BT356" s="134">
        <v>7409.8904635339113</v>
      </c>
      <c r="BU356" s="134">
        <v>6941.5793435144387</v>
      </c>
      <c r="BV356" s="134">
        <v>6654.5499473734708</v>
      </c>
      <c r="BW356" s="134">
        <v>6546.2844733904749</v>
      </c>
      <c r="BX356" s="134">
        <v>6725.048395548446</v>
      </c>
      <c r="BY356" s="134">
        <v>7301.6249895509136</v>
      </c>
      <c r="BZ356" s="134">
        <v>7913.4508076408711</v>
      </c>
      <c r="CA356" s="134">
        <v>8056.9655057113541</v>
      </c>
      <c r="CB356" s="134">
        <v>8165.2309796943509</v>
      </c>
      <c r="CC356" s="134">
        <v>8633.5420997138226</v>
      </c>
      <c r="CD356" s="134">
        <v>8812.3060218717928</v>
      </c>
      <c r="CE356" s="134">
        <v>8812.3060218717928</v>
      </c>
      <c r="CF356" s="134">
        <v>9242.850116083242</v>
      </c>
      <c r="CG356" s="134">
        <v>9567.6465380322334</v>
      </c>
      <c r="CH356" s="134">
        <v>9892.4429599812247</v>
      </c>
      <c r="CI356" s="134">
        <v>10249.970804297162</v>
      </c>
      <c r="CJ356" s="134">
        <v>7854.7530759337496</v>
      </c>
      <c r="CK356" s="134">
        <v>8172.116836577542</v>
      </c>
      <c r="CL356" s="134">
        <v>8303.1216447502647</v>
      </c>
      <c r="CM356" s="134">
        <v>8487.635459078052</v>
      </c>
      <c r="CN356" s="134">
        <v>8513.4673930839399</v>
      </c>
      <c r="CO356" s="134">
        <v>8672.1492734058338</v>
      </c>
      <c r="CP356" s="134">
        <v>8830.8311537277259</v>
      </c>
      <c r="CQ356" s="134">
        <v>9146.349776228235</v>
      </c>
      <c r="CR356" s="134">
        <v>9541.2093388896919</v>
      </c>
      <c r="CS356" s="134">
        <v>9779.2321593725355</v>
      </c>
      <c r="CT356" s="134">
        <v>9884.4050335393731</v>
      </c>
      <c r="CU356" s="134">
        <v>10122.427854022211</v>
      </c>
      <c r="CV356" s="134">
        <v>10463.778410528612</v>
      </c>
      <c r="CW356" s="134">
        <v>10939.824051494297</v>
      </c>
      <c r="CX356" s="134">
        <v>11519.197428483538</v>
      </c>
      <c r="CY356" s="134">
        <v>12152.079811627833</v>
      </c>
      <c r="CZ356" s="134">
        <v>12572.771308295181</v>
      </c>
      <c r="DA356" s="134">
        <v>12915.967002944857</v>
      </c>
      <c r="DB356" s="134">
        <v>12786.807332915409</v>
      </c>
      <c r="DC356" s="134">
        <v>12810.794128778023</v>
      </c>
      <c r="DD356" s="134">
        <v>13100.480817272643</v>
      </c>
      <c r="DE356" s="134">
        <v>12941.798936950747</v>
      </c>
      <c r="DF356" s="134">
        <v>12388.257493967398</v>
      </c>
      <c r="DG356" s="134">
        <v>12229.575613645504</v>
      </c>
      <c r="DH356" s="134">
        <v>12229.575613645504</v>
      </c>
      <c r="DI356" s="134">
        <v>11939.888925150881</v>
      </c>
      <c r="DJ356" s="134">
        <v>11834.716050984047</v>
      </c>
      <c r="DK356" s="134">
        <v>11834.716050984047</v>
      </c>
      <c r="DL356" s="134">
        <v>12257.252685794672</v>
      </c>
      <c r="DM356" s="134">
        <v>12177.911745633724</v>
      </c>
      <c r="DN356" s="134">
        <v>11965.720859156771</v>
      </c>
      <c r="DO356" s="134">
        <v>12153.924949771115</v>
      </c>
      <c r="DP356" s="134">
        <v>12362.425559961508</v>
      </c>
      <c r="DQ356" s="134">
        <v>13548.849386089158</v>
      </c>
      <c r="DR356" s="134">
        <v>14338.56851141207</v>
      </c>
      <c r="DS356" s="134">
        <v>14392.077517567126</v>
      </c>
      <c r="DT356" s="134">
        <v>14523.082325739853</v>
      </c>
      <c r="DU356" s="134">
        <v>14550.759397889022</v>
      </c>
      <c r="DV356" s="134">
        <v>14814.614152377755</v>
      </c>
      <c r="DW356" s="134">
        <v>14866.278020389529</v>
      </c>
      <c r="DX356" s="134">
        <v>14497.250391733962</v>
      </c>
      <c r="DY356" s="134">
        <v>14312.73657740618</v>
      </c>
      <c r="DZ356" s="134">
        <v>14179.886631090176</v>
      </c>
      <c r="EA356" s="134">
        <v>13892.045080738833</v>
      </c>
      <c r="EB356" s="134">
        <v>13495.340379934101</v>
      </c>
    </row>
    <row r="357" spans="1:132" x14ac:dyDescent="0.35">
      <c r="A357" s="133" t="s">
        <v>184</v>
      </c>
      <c r="B357" s="134"/>
      <c r="C357" s="134">
        <v>4849.406877324378</v>
      </c>
      <c r="D357" s="134">
        <v>4645.1304677782291</v>
      </c>
      <c r="E357" s="134">
        <v>4417.8369980015314</v>
      </c>
      <c r="F357" s="134">
        <v>4377.5571425980679</v>
      </c>
      <c r="G357" s="134">
        <v>3822.2705645360047</v>
      </c>
      <c r="H357" s="134">
        <v>3266.9839864739438</v>
      </c>
      <c r="I357" s="134">
        <v>2815.274179449365</v>
      </c>
      <c r="J357" s="134">
        <v>2383.7043001265192</v>
      </c>
      <c r="K357" s="134">
        <v>1746.4194449931165</v>
      </c>
      <c r="L357" s="134">
        <v>1418.4263367077531</v>
      </c>
      <c r="M357" s="134">
        <v>1520.5645414808259</v>
      </c>
      <c r="N357" s="134">
        <v>1048.7148067545145</v>
      </c>
      <c r="O357" s="134">
        <v>761.00155387261714</v>
      </c>
      <c r="P357" s="134">
        <v>369.711529953237</v>
      </c>
      <c r="Q357" s="134">
        <v>0</v>
      </c>
      <c r="R357" s="134">
        <v>0</v>
      </c>
      <c r="S357" s="134">
        <v>0</v>
      </c>
      <c r="T357" s="134">
        <v>0</v>
      </c>
      <c r="U357" s="134">
        <v>0</v>
      </c>
      <c r="V357" s="134">
        <v>0</v>
      </c>
      <c r="W357" s="134">
        <v>0</v>
      </c>
      <c r="X357" s="134">
        <v>0</v>
      </c>
      <c r="Y357" s="134">
        <v>0</v>
      </c>
      <c r="Z357" s="134">
        <v>0</v>
      </c>
      <c r="AA357" s="134">
        <v>0</v>
      </c>
      <c r="AB357" s="134">
        <v>0</v>
      </c>
      <c r="AC357" s="134">
        <v>0</v>
      </c>
      <c r="AD357" s="134">
        <v>0</v>
      </c>
      <c r="AE357" s="134">
        <v>0</v>
      </c>
      <c r="AF357" s="134">
        <v>0</v>
      </c>
      <c r="AG357" s="134">
        <v>0</v>
      </c>
      <c r="AH357" s="134">
        <v>81.998277071339743</v>
      </c>
      <c r="AI357" s="134">
        <v>143.85662644094865</v>
      </c>
      <c r="AJ357" s="134">
        <v>292.90061444195032</v>
      </c>
      <c r="AK357" s="134">
        <v>533.56417662673982</v>
      </c>
      <c r="AL357" s="134">
        <v>932.80450459220265</v>
      </c>
      <c r="AM357" s="134">
        <v>1279.8077803005017</v>
      </c>
      <c r="AN357" s="134">
        <v>1624.9454469996185</v>
      </c>
      <c r="AO357" s="134">
        <v>1945.830196579336</v>
      </c>
      <c r="AP357" s="134">
        <v>2184.6281497549398</v>
      </c>
      <c r="AQ357" s="134">
        <v>2479.3943732060725</v>
      </c>
      <c r="AR357" s="134">
        <v>3117.4326543471411</v>
      </c>
      <c r="AS357" s="134">
        <v>3490.5544561840215</v>
      </c>
      <c r="AT357" s="134">
        <v>3891.6603931586692</v>
      </c>
      <c r="AU357" s="134">
        <v>4397.2404346476433</v>
      </c>
      <c r="AV357" s="134">
        <v>5277.8078869826822</v>
      </c>
      <c r="AW357" s="134">
        <v>5915.8461681237477</v>
      </c>
      <c r="AX357" s="134">
        <v>7221.7724745528321</v>
      </c>
      <c r="AY357" s="134">
        <v>8555.682916119682</v>
      </c>
      <c r="AZ357" s="134">
        <v>9247.8238585270956</v>
      </c>
      <c r="BA357" s="134">
        <v>9514.6059468404674</v>
      </c>
      <c r="BB357" s="134">
        <v>9701.1668477589064</v>
      </c>
      <c r="BC357" s="134">
        <v>9434.3847594455365</v>
      </c>
      <c r="BD357" s="134">
        <v>9247.8238585270956</v>
      </c>
      <c r="BE357" s="134">
        <v>9141.4841450035856</v>
      </c>
      <c r="BF357" s="134">
        <v>9460.5032855741174</v>
      </c>
      <c r="BG357" s="134">
        <v>9594.8271342353964</v>
      </c>
      <c r="BH357" s="134">
        <v>9382.1477071883746</v>
      </c>
      <c r="BI357" s="134">
        <v>9701.1668477589064</v>
      </c>
      <c r="BJ357" s="134">
        <v>9701.1668477589064</v>
      </c>
      <c r="BK357" s="134">
        <v>9247.8238585270956</v>
      </c>
      <c r="BL357" s="134">
        <v>8768.3623431667038</v>
      </c>
      <c r="BM357" s="134">
        <v>8395.2405413298238</v>
      </c>
      <c r="BN357" s="134">
        <v>7889.6604998408493</v>
      </c>
      <c r="BO357" s="134">
        <v>7648.9969376560603</v>
      </c>
      <c r="BP357" s="134">
        <v>7301.993661947763</v>
      </c>
      <c r="BQ357" s="134">
        <v>6635.9712456689267</v>
      </c>
      <c r="BR357" s="134">
        <v>6369.1891573555586</v>
      </c>
      <c r="BS357" s="134">
        <v>5996.0673555186777</v>
      </c>
      <c r="BT357" s="134">
        <v>5490.487314029705</v>
      </c>
      <c r="BU357" s="134">
        <v>5143.4840383214041</v>
      </c>
      <c r="BV357" s="134">
        <v>4930.8046112743814</v>
      </c>
      <c r="BW357" s="134">
        <v>4850.5834238794532</v>
      </c>
      <c r="BX357" s="134">
        <v>4983.041663531546</v>
      </c>
      <c r="BY357" s="134">
        <v>5410.266126634775</v>
      </c>
      <c r="BZ357" s="134">
        <v>5863.6091158665868</v>
      </c>
      <c r="CA357" s="134">
        <v>5969.9488293900968</v>
      </c>
      <c r="CB357" s="134">
        <v>6050.1700167850258</v>
      </c>
      <c r="CC357" s="134">
        <v>6397.1732924933267</v>
      </c>
      <c r="CD357" s="134">
        <v>6529.6315321454176</v>
      </c>
      <c r="CE357" s="134">
        <v>6529.6315321454176</v>
      </c>
      <c r="CF357" s="134">
        <v>6848.6506727159503</v>
      </c>
      <c r="CG357" s="134">
        <v>7089.3142349007403</v>
      </c>
      <c r="CH357" s="134">
        <v>7329.9777970855293</v>
      </c>
      <c r="CI357" s="134">
        <v>7594.894276389713</v>
      </c>
      <c r="CJ357" s="134">
        <v>5820.1160098771934</v>
      </c>
      <c r="CK357" s="134">
        <v>6055.2722122964778</v>
      </c>
      <c r="CL357" s="134">
        <v>6152.3425051555978</v>
      </c>
      <c r="CM357" s="134">
        <v>6289.0612274923888</v>
      </c>
      <c r="CN357" s="134">
        <v>6308.2018486195402</v>
      </c>
      <c r="CO357" s="134">
        <v>6425.7799498291788</v>
      </c>
      <c r="CP357" s="134">
        <v>6543.3580510388192</v>
      </c>
      <c r="CQ357" s="134">
        <v>6777.1470662347319</v>
      </c>
      <c r="CR357" s="134">
        <v>7069.7251320354626</v>
      </c>
      <c r="CS357" s="134">
        <v>7246.0922838499264</v>
      </c>
      <c r="CT357" s="134">
        <v>7324.0219555818967</v>
      </c>
      <c r="CU357" s="134">
        <v>7500.3891073963568</v>
      </c>
      <c r="CV357" s="134">
        <v>7753.3187437194183</v>
      </c>
      <c r="CW357" s="134">
        <v>8106.0530473483423</v>
      </c>
      <c r="CX357" s="134">
        <v>8535.3498354858675</v>
      </c>
      <c r="CY357" s="134">
        <v>9004.2950531010574</v>
      </c>
      <c r="CZ357" s="134">
        <v>9316.0137400289423</v>
      </c>
      <c r="DA357" s="134">
        <v>9570.3105635753727</v>
      </c>
      <c r="DB357" s="134">
        <v>9474.6074579396191</v>
      </c>
      <c r="DC357" s="134">
        <v>9492.3808918434024</v>
      </c>
      <c r="DD357" s="134">
        <v>9707.0292859121637</v>
      </c>
      <c r="DE357" s="134">
        <v>9589.451184702526</v>
      </c>
      <c r="DF357" s="134">
        <v>9179.2950176921513</v>
      </c>
      <c r="DG357" s="134">
        <v>9061.7169164825118</v>
      </c>
      <c r="DH357" s="134">
        <v>9061.7169164825118</v>
      </c>
      <c r="DI357" s="134">
        <v>8847.0685224137469</v>
      </c>
      <c r="DJ357" s="134">
        <v>8769.1388506817766</v>
      </c>
      <c r="DK357" s="134">
        <v>8769.1388506817766</v>
      </c>
      <c r="DL357" s="134">
        <v>9082.2247248330314</v>
      </c>
      <c r="DM357" s="134">
        <v>9023.4356742282089</v>
      </c>
      <c r="DN357" s="134">
        <v>8866.2091435408965</v>
      </c>
      <c r="DO357" s="134">
        <v>9005.6622403244273</v>
      </c>
      <c r="DP357" s="134">
        <v>9160.1543965650017</v>
      </c>
      <c r="DQ357" s="134">
        <v>10039.255781190566</v>
      </c>
      <c r="DR357" s="134">
        <v>10624.411912792033</v>
      </c>
      <c r="DS357" s="134">
        <v>10664.060342269704</v>
      </c>
      <c r="DT357" s="134">
        <v>10761.13063512882</v>
      </c>
      <c r="DU357" s="134">
        <v>10781.638443479344</v>
      </c>
      <c r="DV357" s="134">
        <v>10977.146216420953</v>
      </c>
      <c r="DW357" s="134">
        <v>11015.427458675253</v>
      </c>
      <c r="DX357" s="134">
        <v>10741.990014001671</v>
      </c>
      <c r="DY357" s="134">
        <v>10605.27129166488</v>
      </c>
      <c r="DZ357" s="134">
        <v>10506.833811582392</v>
      </c>
      <c r="EA357" s="134">
        <v>10293.552604736999</v>
      </c>
      <c r="EB357" s="134">
        <v>9999.6073517128971</v>
      </c>
    </row>
    <row r="358" spans="1:132" x14ac:dyDescent="0.35">
      <c r="A358" s="133" t="s">
        <v>185</v>
      </c>
      <c r="B358" s="134"/>
      <c r="C358" s="134">
        <v>8940.9679583586603</v>
      </c>
      <c r="D358" s="134">
        <v>8564.338634690037</v>
      </c>
      <c r="E358" s="134">
        <v>8145.2722041291763</v>
      </c>
      <c r="F358" s="134">
        <v>8071.0072670677564</v>
      </c>
      <c r="G358" s="134">
        <v>7047.2120632924834</v>
      </c>
      <c r="H358" s="134">
        <v>6023.4168595172123</v>
      </c>
      <c r="I358" s="134">
        <v>5190.5886367570165</v>
      </c>
      <c r="J358" s="134">
        <v>4394.8928825275316</v>
      </c>
      <c r="K358" s="134">
        <v>3219.9154854486546</v>
      </c>
      <c r="L358" s="134">
        <v>2615.1867122342446</v>
      </c>
      <c r="M358" s="134">
        <v>2803.5013740685558</v>
      </c>
      <c r="N358" s="134">
        <v>1933.5406827776499</v>
      </c>
      <c r="O358" s="134">
        <v>1403.0768466246591</v>
      </c>
      <c r="P358" s="134">
        <v>681.64602945659158</v>
      </c>
      <c r="Q358" s="134">
        <v>0</v>
      </c>
      <c r="R358" s="134">
        <v>0</v>
      </c>
      <c r="S358" s="134">
        <v>0</v>
      </c>
      <c r="T358" s="134">
        <v>0</v>
      </c>
      <c r="U358" s="134">
        <v>0</v>
      </c>
      <c r="V358" s="134">
        <v>0</v>
      </c>
      <c r="W358" s="134">
        <v>0</v>
      </c>
      <c r="X358" s="134">
        <v>0</v>
      </c>
      <c r="Y358" s="134">
        <v>0</v>
      </c>
      <c r="Z358" s="134">
        <v>0</v>
      </c>
      <c r="AA358" s="134">
        <v>0</v>
      </c>
      <c r="AB358" s="134">
        <v>0</v>
      </c>
      <c r="AC358" s="134">
        <v>0</v>
      </c>
      <c r="AD358" s="134">
        <v>0</v>
      </c>
      <c r="AE358" s="134">
        <v>0</v>
      </c>
      <c r="AF358" s="134">
        <v>0</v>
      </c>
      <c r="AG358" s="134">
        <v>0</v>
      </c>
      <c r="AH358" s="134">
        <v>151.1821933036006</v>
      </c>
      <c r="AI358" s="134">
        <v>265.23191807649556</v>
      </c>
      <c r="AJ358" s="134">
        <v>540.02789927867491</v>
      </c>
      <c r="AK358" s="134">
        <v>983.74509040574299</v>
      </c>
      <c r="AL358" s="134">
        <v>1719.8340741359148</v>
      </c>
      <c r="AM358" s="134">
        <v>2359.6123497144745</v>
      </c>
      <c r="AN358" s="134">
        <v>2995.9509571447661</v>
      </c>
      <c r="AO358" s="134">
        <v>3587.5738786475208</v>
      </c>
      <c r="AP358" s="134">
        <v>4027.8514016263148</v>
      </c>
      <c r="AQ358" s="134">
        <v>4571.3189690532572</v>
      </c>
      <c r="AR358" s="134">
        <v>5747.6854757622277</v>
      </c>
      <c r="AS358" s="134">
        <v>6435.6191054165929</v>
      </c>
      <c r="AT358" s="134">
        <v>7175.1477572950362</v>
      </c>
      <c r="AU358" s="134">
        <v>8107.2978254767013</v>
      </c>
      <c r="AV358" s="134">
        <v>9730.8211914610038</v>
      </c>
      <c r="AW358" s="134">
        <v>10907.18769816997</v>
      </c>
      <c r="AX358" s="134">
        <v>13314.955401960251</v>
      </c>
      <c r="AY358" s="134">
        <v>15774.31812797461</v>
      </c>
      <c r="AZ358" s="134">
        <v>17050.43501098346</v>
      </c>
      <c r="BA358" s="134">
        <v>17542.30755618633</v>
      </c>
      <c r="BB358" s="134">
        <v>17886.274371013515</v>
      </c>
      <c r="BC358" s="134">
        <v>17394.401825810637</v>
      </c>
      <c r="BD358" s="134">
        <v>17050.43501098346</v>
      </c>
      <c r="BE358" s="134">
        <v>16854.373926531964</v>
      </c>
      <c r="BF358" s="134">
        <v>17442.557179886444</v>
      </c>
      <c r="BG358" s="134">
        <v>17690.213286562019</v>
      </c>
      <c r="BH358" s="134">
        <v>17298.091117659027</v>
      </c>
      <c r="BI358" s="134">
        <v>17886.274371013515</v>
      </c>
      <c r="BJ358" s="134">
        <v>17886.274371013515</v>
      </c>
      <c r="BK358" s="134">
        <v>17050.43501098346</v>
      </c>
      <c r="BL358" s="134">
        <v>16166.440296877599</v>
      </c>
      <c r="BM358" s="134">
        <v>15478.506667223231</v>
      </c>
      <c r="BN358" s="134">
        <v>14546.356599041566</v>
      </c>
      <c r="BO358" s="134">
        <v>14102.639407914499</v>
      </c>
      <c r="BP358" s="134">
        <v>13462.86113233594</v>
      </c>
      <c r="BQ358" s="134">
        <v>12234.899603402891</v>
      </c>
      <c r="BR358" s="134">
        <v>11743.027058200023</v>
      </c>
      <c r="BS358" s="134">
        <v>11055.093428545661</v>
      </c>
      <c r="BT358" s="134">
        <v>10122.943360363995</v>
      </c>
      <c r="BU358" s="134">
        <v>9483.1650847854344</v>
      </c>
      <c r="BV358" s="134">
        <v>9091.0429158824445</v>
      </c>
      <c r="BW358" s="134">
        <v>8943.1371855067573</v>
      </c>
      <c r="BX358" s="134">
        <v>9187.3536240340582</v>
      </c>
      <c r="BY358" s="134">
        <v>9975.0376299883046</v>
      </c>
      <c r="BZ358" s="134">
        <v>10810.87699001836</v>
      </c>
      <c r="CA358" s="134">
        <v>11006.938074469857</v>
      </c>
      <c r="CB358" s="134">
        <v>11154.843804845539</v>
      </c>
      <c r="CC358" s="134">
        <v>11794.622080424106</v>
      </c>
      <c r="CD358" s="134">
        <v>12038.838518951401</v>
      </c>
      <c r="CE358" s="134">
        <v>12038.838518951401</v>
      </c>
      <c r="CF358" s="134">
        <v>12627.021772305883</v>
      </c>
      <c r="CG358" s="134">
        <v>13070.738963432954</v>
      </c>
      <c r="CH358" s="134">
        <v>13514.456154560021</v>
      </c>
      <c r="CI358" s="134">
        <v>14002.889031614615</v>
      </c>
      <c r="CJ358" s="134">
        <v>10730.687705658866</v>
      </c>
      <c r="CK358" s="134">
        <v>11164.250845281451</v>
      </c>
      <c r="CL358" s="134">
        <v>11343.221676172165</v>
      </c>
      <c r="CM358" s="134">
        <v>11595.293268975993</v>
      </c>
      <c r="CN358" s="134">
        <v>11630.583291968529</v>
      </c>
      <c r="CO358" s="134">
        <v>11847.364861779817</v>
      </c>
      <c r="CP358" s="134">
        <v>12064.146431591105</v>
      </c>
      <c r="CQ358" s="134">
        <v>12495.188855285649</v>
      </c>
      <c r="CR358" s="134">
        <v>13034.622063885832</v>
      </c>
      <c r="CS358" s="134">
        <v>13359.794418602773</v>
      </c>
      <c r="CT358" s="134">
        <v>13503.47522650095</v>
      </c>
      <c r="CU358" s="134">
        <v>13828.647581217887</v>
      </c>
      <c r="CV358" s="134">
        <v>14294.980027904965</v>
      </c>
      <c r="CW358" s="134">
        <v>14945.32473733884</v>
      </c>
      <c r="CX358" s="134">
        <v>15736.829538742852</v>
      </c>
      <c r="CY358" s="134">
        <v>16601.435102059972</v>
      </c>
      <c r="CZ358" s="134">
        <v>17176.158333652696</v>
      </c>
      <c r="DA358" s="134">
        <v>17645.011496267809</v>
      </c>
      <c r="DB358" s="134">
        <v>17468.561381305131</v>
      </c>
      <c r="DC358" s="134">
        <v>17501.330688369635</v>
      </c>
      <c r="DD358" s="134">
        <v>17897.083089071635</v>
      </c>
      <c r="DE358" s="134">
        <v>17680.301519260349</v>
      </c>
      <c r="DF358" s="134">
        <v>16924.08674084887</v>
      </c>
      <c r="DG358" s="134">
        <v>16707.305171037584</v>
      </c>
      <c r="DH358" s="134">
        <v>16707.305171037584</v>
      </c>
      <c r="DI358" s="134">
        <v>16311.552770335571</v>
      </c>
      <c r="DJ358" s="134">
        <v>16167.871962437392</v>
      </c>
      <c r="DK358" s="134">
        <v>16167.871962437392</v>
      </c>
      <c r="DL358" s="134">
        <v>16745.115909958156</v>
      </c>
      <c r="DM358" s="134">
        <v>16636.725125052508</v>
      </c>
      <c r="DN358" s="134">
        <v>16346.842793328104</v>
      </c>
      <c r="DO358" s="134">
        <v>16603.955817988015</v>
      </c>
      <c r="DP358" s="134">
        <v>16888.796717856338</v>
      </c>
      <c r="DQ358" s="134">
        <v>18509.617059584936</v>
      </c>
      <c r="DR358" s="134">
        <v>19588.483476785306</v>
      </c>
      <c r="DS358" s="134">
        <v>19661.584238698422</v>
      </c>
      <c r="DT358" s="134">
        <v>19840.555069589132</v>
      </c>
      <c r="DU358" s="134">
        <v>19878.365808509712</v>
      </c>
      <c r="DV358" s="134">
        <v>20238.82818621918</v>
      </c>
      <c r="DW358" s="134">
        <v>20309.408232204252</v>
      </c>
      <c r="DX358" s="134">
        <v>19805.2650465966</v>
      </c>
      <c r="DY358" s="134">
        <v>19553.193453792774</v>
      </c>
      <c r="DZ358" s="134">
        <v>19371.701906974016</v>
      </c>
      <c r="EA358" s="134">
        <v>18978.470222200049</v>
      </c>
      <c r="EB358" s="134">
        <v>18436.516297671827</v>
      </c>
    </row>
    <row r="359" spans="1:132" x14ac:dyDescent="0.35">
      <c r="A359" s="133" t="s">
        <v>186</v>
      </c>
      <c r="B359" s="134"/>
      <c r="C359" s="134">
        <v>9533.5388735429387</v>
      </c>
      <c r="D359" s="134">
        <v>9131.9480933462291</v>
      </c>
      <c r="E359" s="134">
        <v>8685.1076477752486</v>
      </c>
      <c r="F359" s="134">
        <v>8605.9207333702634</v>
      </c>
      <c r="G359" s="134">
        <v>7514.2725562158357</v>
      </c>
      <c r="H359" s="134">
        <v>6422.6243790614099</v>
      </c>
      <c r="I359" s="134">
        <v>5534.599696091228</v>
      </c>
      <c r="J359" s="134">
        <v>4686.1684703235396</v>
      </c>
      <c r="K359" s="134">
        <v>3433.3183602732502</v>
      </c>
      <c r="L359" s="134">
        <v>2788.5106286898058</v>
      </c>
      <c r="M359" s="134">
        <v>2989.3060187881574</v>
      </c>
      <c r="N359" s="134">
        <v>2061.6878786154834</v>
      </c>
      <c r="O359" s="134">
        <v>1496.0670614370238</v>
      </c>
      <c r="P359" s="134">
        <v>726.82275007431861</v>
      </c>
      <c r="Q359" s="134">
        <v>0</v>
      </c>
      <c r="R359" s="134">
        <v>0</v>
      </c>
      <c r="S359" s="134">
        <v>0</v>
      </c>
      <c r="T359" s="134">
        <v>0</v>
      </c>
      <c r="U359" s="134">
        <v>0</v>
      </c>
      <c r="V359" s="134">
        <v>0</v>
      </c>
      <c r="W359" s="134">
        <v>0</v>
      </c>
      <c r="X359" s="134">
        <v>0</v>
      </c>
      <c r="Y359" s="134">
        <v>0</v>
      </c>
      <c r="Z359" s="134">
        <v>0</v>
      </c>
      <c r="AA359" s="134">
        <v>0</v>
      </c>
      <c r="AB359" s="134">
        <v>0</v>
      </c>
      <c r="AC359" s="134">
        <v>0</v>
      </c>
      <c r="AD359" s="134">
        <v>0</v>
      </c>
      <c r="AE359" s="134">
        <v>0</v>
      </c>
      <c r="AF359" s="134">
        <v>0</v>
      </c>
      <c r="AG359" s="134">
        <v>0</v>
      </c>
      <c r="AH359" s="134">
        <v>161.20193289585907</v>
      </c>
      <c r="AI359" s="134">
        <v>282.81040858922989</v>
      </c>
      <c r="AJ359" s="134">
        <v>575.81874742744185</v>
      </c>
      <c r="AK359" s="134">
        <v>1048.9437055047711</v>
      </c>
      <c r="AL359" s="134">
        <v>1833.8176669663833</v>
      </c>
      <c r="AM359" s="134">
        <v>2515.9978390778779</v>
      </c>
      <c r="AN359" s="134">
        <v>3194.5103758554424</v>
      </c>
      <c r="AO359" s="134">
        <v>3825.3436532918781</v>
      </c>
      <c r="AP359" s="134">
        <v>4294.8009760352725</v>
      </c>
      <c r="AQ359" s="134">
        <v>4874.2873587966433</v>
      </c>
      <c r="AR359" s="134">
        <v>6128.6186430016533</v>
      </c>
      <c r="AS359" s="134">
        <v>6862.1457097882067</v>
      </c>
      <c r="AT359" s="134">
        <v>7650.6873065837517</v>
      </c>
      <c r="AU359" s="134">
        <v>8644.6164820795293</v>
      </c>
      <c r="AV359" s="134">
        <v>10375.740359695796</v>
      </c>
      <c r="AW359" s="134">
        <v>11630.071643900803</v>
      </c>
      <c r="AX359" s="134">
        <v>14197.416377653737</v>
      </c>
      <c r="AY359" s="134">
        <v>16819.775641415668</v>
      </c>
      <c r="AZ359" s="134">
        <v>18180.46835030472</v>
      </c>
      <c r="BA359" s="134">
        <v>18704.940203057111</v>
      </c>
      <c r="BB359" s="134">
        <v>19071.703736450389</v>
      </c>
      <c r="BC359" s="134">
        <v>18547.231883697998</v>
      </c>
      <c r="BD359" s="134">
        <v>18180.46835030472</v>
      </c>
      <c r="BE359" s="134">
        <v>17971.413136270556</v>
      </c>
      <c r="BF359" s="134">
        <v>18598.578778373056</v>
      </c>
      <c r="BG359" s="134">
        <v>18862.648522416217</v>
      </c>
      <c r="BH359" s="134">
        <v>18444.538094347885</v>
      </c>
      <c r="BI359" s="134">
        <v>19071.703736450389</v>
      </c>
      <c r="BJ359" s="134">
        <v>19071.703736450389</v>
      </c>
      <c r="BK359" s="134">
        <v>18180.46835030472</v>
      </c>
      <c r="BL359" s="134">
        <v>17237.886069483997</v>
      </c>
      <c r="BM359" s="134">
        <v>16504.359002697449</v>
      </c>
      <c r="BN359" s="134">
        <v>15510.429827201669</v>
      </c>
      <c r="BO359" s="134">
        <v>15037.304869124342</v>
      </c>
      <c r="BP359" s="134">
        <v>14355.124697012847</v>
      </c>
      <c r="BQ359" s="134">
        <v>13045.778882798846</v>
      </c>
      <c r="BR359" s="134">
        <v>12521.307030046464</v>
      </c>
      <c r="BS359" s="134">
        <v>11787.779963259913</v>
      </c>
      <c r="BT359" s="134">
        <v>10793.850787764133</v>
      </c>
      <c r="BU359" s="134">
        <v>10111.670615652638</v>
      </c>
      <c r="BV359" s="134">
        <v>9693.5601875843004</v>
      </c>
      <c r="BW359" s="134">
        <v>9535.8518682251943</v>
      </c>
      <c r="BX359" s="134">
        <v>9796.2539769344185</v>
      </c>
      <c r="BY359" s="134">
        <v>10636.142468405023</v>
      </c>
      <c r="BZ359" s="134">
        <v>11527.377854550687</v>
      </c>
      <c r="CA359" s="134">
        <v>11736.433068584854</v>
      </c>
      <c r="CB359" s="134">
        <v>11894.141387943961</v>
      </c>
      <c r="CC359" s="134">
        <v>12576.321560055459</v>
      </c>
      <c r="CD359" s="134">
        <v>12836.723668764684</v>
      </c>
      <c r="CE359" s="134">
        <v>12836.723668764684</v>
      </c>
      <c r="CF359" s="134">
        <v>13463.889310867184</v>
      </c>
      <c r="CG359" s="134">
        <v>13937.014268944515</v>
      </c>
      <c r="CH359" s="134">
        <v>14410.139227021844</v>
      </c>
      <c r="CI359" s="134">
        <v>14930.943444440294</v>
      </c>
      <c r="CJ359" s="134">
        <v>11441.873951254829</v>
      </c>
      <c r="CK359" s="134">
        <v>11904.171888679275</v>
      </c>
      <c r="CL359" s="134">
        <v>12095.004176802149</v>
      </c>
      <c r="CM359" s="134">
        <v>12363.782047397755</v>
      </c>
      <c r="CN359" s="134">
        <v>12401.410949281139</v>
      </c>
      <c r="CO359" s="134">
        <v>12632.559917993354</v>
      </c>
      <c r="CP359" s="134">
        <v>12863.708886705577</v>
      </c>
      <c r="CQ359" s="134">
        <v>13323.319045424054</v>
      </c>
      <c r="CR359" s="134">
        <v>13898.503688498644</v>
      </c>
      <c r="CS359" s="134">
        <v>14245.227141566978</v>
      </c>
      <c r="CT359" s="134">
        <v>14398.430527806471</v>
      </c>
      <c r="CU359" s="134">
        <v>14745.1539808748</v>
      </c>
      <c r="CV359" s="134">
        <v>15242.393041476664</v>
      </c>
      <c r="CW359" s="134">
        <v>15935.839947613325</v>
      </c>
      <c r="CX359" s="134">
        <v>16779.802461283518</v>
      </c>
      <c r="CY359" s="134">
        <v>17701.710557426431</v>
      </c>
      <c r="CZ359" s="134">
        <v>18314.524102384414</v>
      </c>
      <c r="DA359" s="134">
        <v>18814.450941692234</v>
      </c>
      <c r="DB359" s="134">
        <v>18626.306432275313</v>
      </c>
      <c r="DC359" s="134">
        <v>18661.247555452741</v>
      </c>
      <c r="DD359" s="134">
        <v>19083.228812287831</v>
      </c>
      <c r="DE359" s="134">
        <v>18852.079843575619</v>
      </c>
      <c r="DF359" s="134">
        <v>18045.746231788809</v>
      </c>
      <c r="DG359" s="134">
        <v>17814.597263076594</v>
      </c>
      <c r="DH359" s="134">
        <v>17814.597263076594</v>
      </c>
      <c r="DI359" s="134">
        <v>17392.616006241489</v>
      </c>
      <c r="DJ359" s="134">
        <v>17239.412620001996</v>
      </c>
      <c r="DK359" s="134">
        <v>17239.412620001996</v>
      </c>
      <c r="DL359" s="134">
        <v>17854.913943665932</v>
      </c>
      <c r="DM359" s="134">
        <v>17739.33945930982</v>
      </c>
      <c r="DN359" s="134">
        <v>17430.244908124874</v>
      </c>
      <c r="DO359" s="134">
        <v>17704.398336132395</v>
      </c>
      <c r="DP359" s="134">
        <v>18008.117329905428</v>
      </c>
      <c r="DQ359" s="134">
        <v>19736.359037835155</v>
      </c>
      <c r="DR359" s="134">
        <v>20886.728323984335</v>
      </c>
      <c r="DS359" s="134">
        <v>20964.673906457065</v>
      </c>
      <c r="DT359" s="134">
        <v>21155.506194579939</v>
      </c>
      <c r="DU359" s="134">
        <v>21195.82287516928</v>
      </c>
      <c r="DV359" s="134">
        <v>21580.175230120993</v>
      </c>
      <c r="DW359" s="134">
        <v>21655.433033887763</v>
      </c>
      <c r="DX359" s="134">
        <v>21117.877292696554</v>
      </c>
      <c r="DY359" s="134">
        <v>20849.099422100953</v>
      </c>
      <c r="DZ359" s="134">
        <v>20655.579355272115</v>
      </c>
      <c r="EA359" s="134">
        <v>20236.285877142975</v>
      </c>
      <c r="EB359" s="134">
        <v>19658.413455362428</v>
      </c>
    </row>
    <row r="360" spans="1:132" x14ac:dyDescent="0.35">
      <c r="A360" s="135" t="s">
        <v>187</v>
      </c>
      <c r="B360" s="136"/>
      <c r="C360" s="136">
        <v>10376.037657716501</v>
      </c>
      <c r="D360" s="136">
        <v>9938.9574597349674</v>
      </c>
      <c r="E360" s="136">
        <v>9452.6287887414346</v>
      </c>
      <c r="F360" s="136">
        <v>9366.4439609704277</v>
      </c>
      <c r="G360" s="136">
        <v>8178.3245495558422</v>
      </c>
      <c r="H360" s="136">
        <v>6990.2051381412557</v>
      </c>
      <c r="I360" s="136">
        <v>6023.7038552806853</v>
      </c>
      <c r="J360" s="136">
        <v>5100.2949863056192</v>
      </c>
      <c r="K360" s="136">
        <v>3736.72788978577</v>
      </c>
      <c r="L360" s="136">
        <v>3034.9371493647186</v>
      </c>
      <c r="M360" s="136">
        <v>3253.477248355483</v>
      </c>
      <c r="N360" s="136">
        <v>2243.88355160941</v>
      </c>
      <c r="O360" s="136">
        <v>1628.2776389593655</v>
      </c>
      <c r="P360" s="136">
        <v>791.05359775530508</v>
      </c>
      <c r="Q360" s="136">
        <v>0</v>
      </c>
      <c r="R360" s="136">
        <v>0</v>
      </c>
      <c r="S360" s="136">
        <v>0</v>
      </c>
      <c r="T360" s="136">
        <v>0</v>
      </c>
      <c r="U360" s="136">
        <v>0</v>
      </c>
      <c r="V360" s="136">
        <v>0</v>
      </c>
      <c r="W360" s="136">
        <v>0</v>
      </c>
      <c r="X360" s="136">
        <v>0</v>
      </c>
      <c r="Y360" s="136">
        <v>0</v>
      </c>
      <c r="Z360" s="136">
        <v>0</v>
      </c>
      <c r="AA360" s="136">
        <v>0</v>
      </c>
      <c r="AB360" s="136">
        <v>0</v>
      </c>
      <c r="AC360" s="136">
        <v>0</v>
      </c>
      <c r="AD360" s="136">
        <v>0</v>
      </c>
      <c r="AE360" s="136">
        <v>0</v>
      </c>
      <c r="AF360" s="136">
        <v>0</v>
      </c>
      <c r="AG360" s="136">
        <v>0</v>
      </c>
      <c r="AH360" s="136">
        <v>175.4476851052606</v>
      </c>
      <c r="AI360" s="136">
        <v>307.80295632502231</v>
      </c>
      <c r="AJ360" s="136">
        <v>626.70505533963444</v>
      </c>
      <c r="AK360" s="136">
        <v>1141.6410562237972</v>
      </c>
      <c r="AL360" s="136">
        <v>1995.8759724192264</v>
      </c>
      <c r="AM360" s="136">
        <v>2738.3418341591787</v>
      </c>
      <c r="AN360" s="136">
        <v>3476.8159439542965</v>
      </c>
      <c r="AO360" s="136">
        <v>4163.3972784665093</v>
      </c>
      <c r="AP360" s="136">
        <v>4674.3415274058316</v>
      </c>
      <c r="AQ360" s="136">
        <v>5305.0383346903</v>
      </c>
      <c r="AR360" s="136">
        <v>6670.2174998250539</v>
      </c>
      <c r="AS360" s="136">
        <v>7468.5678887927461</v>
      </c>
      <c r="AT360" s="136">
        <v>8326.7945569330132</v>
      </c>
      <c r="AU360" s="136">
        <v>9408.5593339842326</v>
      </c>
      <c r="AV360" s="136">
        <v>11292.666251947981</v>
      </c>
      <c r="AW360" s="136">
        <v>12657.845417082732</v>
      </c>
      <c r="AX360" s="136">
        <v>15452.071778469648</v>
      </c>
      <c r="AY360" s="136">
        <v>18306.174419029147</v>
      </c>
      <c r="AZ360" s="136">
        <v>19787.114390564213</v>
      </c>
      <c r="BA360" s="136">
        <v>20357.93491867611</v>
      </c>
      <c r="BB360" s="136">
        <v>20757.110113159961</v>
      </c>
      <c r="BC360" s="136">
        <v>20186.289585048053</v>
      </c>
      <c r="BD360" s="136">
        <v>19787.114390564213</v>
      </c>
      <c r="BE360" s="136">
        <v>19559.584529708416</v>
      </c>
      <c r="BF360" s="136">
        <v>20242.174112275792</v>
      </c>
      <c r="BG360" s="136">
        <v>20529.580252304164</v>
      </c>
      <c r="BH360" s="136">
        <v>20074.520530592581</v>
      </c>
      <c r="BI360" s="136">
        <v>20757.110113159961</v>
      </c>
      <c r="BJ360" s="136">
        <v>20757.110113159961</v>
      </c>
      <c r="BK360" s="136">
        <v>19787.114390564213</v>
      </c>
      <c r="BL360" s="136">
        <v>18761.234140740726</v>
      </c>
      <c r="BM360" s="136">
        <v>17962.883751773043</v>
      </c>
      <c r="BN360" s="136">
        <v>16881.118974721816</v>
      </c>
      <c r="BO360" s="136">
        <v>16366.182973837658</v>
      </c>
      <c r="BP360" s="136">
        <v>15623.717112097704</v>
      </c>
      <c r="BQ360" s="136">
        <v>14198.661667790371</v>
      </c>
      <c r="BR360" s="136">
        <v>13627.841139678474</v>
      </c>
      <c r="BS360" s="136">
        <v>12829.490750710789</v>
      </c>
      <c r="BT360" s="136">
        <v>11747.725973659568</v>
      </c>
      <c r="BU360" s="136">
        <v>11005.260111919615</v>
      </c>
      <c r="BV360" s="136">
        <v>10550.200390208031</v>
      </c>
      <c r="BW360" s="136">
        <v>10378.55505657998</v>
      </c>
      <c r="BX360" s="136">
        <v>10661.969444663508</v>
      </c>
      <c r="BY360" s="136">
        <v>11576.080640031514</v>
      </c>
      <c r="BZ360" s="136">
        <v>12546.076362627258</v>
      </c>
      <c r="CA360" s="136">
        <v>12773.606223483052</v>
      </c>
      <c r="CB360" s="136">
        <v>12945.251557111102</v>
      </c>
      <c r="CC360" s="136">
        <v>13687.717418851058</v>
      </c>
      <c r="CD360" s="136">
        <v>13971.131806934583</v>
      </c>
      <c r="CE360" s="136">
        <v>13971.131806934583</v>
      </c>
      <c r="CF360" s="136">
        <v>14653.721389501958</v>
      </c>
      <c r="CG360" s="136">
        <v>15168.657390386123</v>
      </c>
      <c r="CH360" s="136">
        <v>15683.593391270282</v>
      </c>
      <c r="CI360" s="136">
        <v>16250.42216743734</v>
      </c>
      <c r="CJ360" s="136">
        <v>12453.016300435491</v>
      </c>
      <c r="CK360" s="136">
        <v>12956.168474190466</v>
      </c>
      <c r="CL360" s="136">
        <v>13163.865011031179</v>
      </c>
      <c r="CM360" s="136">
        <v>13456.395344609651</v>
      </c>
      <c r="CN360" s="136">
        <v>13497.349591310633</v>
      </c>
      <c r="CO360" s="136">
        <v>13748.925678188116</v>
      </c>
      <c r="CP360" s="136">
        <v>14000.501765065603</v>
      </c>
      <c r="CQ360" s="136">
        <v>14500.728635484789</v>
      </c>
      <c r="CR360" s="136">
        <v>15126.743549342713</v>
      </c>
      <c r="CS360" s="136">
        <v>15504.107679658946</v>
      </c>
      <c r="CT360" s="136">
        <v>15670.84996979867</v>
      </c>
      <c r="CU360" s="136">
        <v>16048.214100114896</v>
      </c>
      <c r="CV360" s="136">
        <v>16589.395217235066</v>
      </c>
      <c r="CW360" s="136">
        <v>17344.123477867524</v>
      </c>
      <c r="CX360" s="136">
        <v>18262.668725303924</v>
      </c>
      <c r="CY360" s="136">
        <v>19266.047769478071</v>
      </c>
      <c r="CZ360" s="136">
        <v>19933.016930036989</v>
      </c>
      <c r="DA360" s="136">
        <v>20477.123350492941</v>
      </c>
      <c r="DB360" s="136">
        <v>20272.352116988011</v>
      </c>
      <c r="DC360" s="136">
        <v>20310.381060353218</v>
      </c>
      <c r="DD360" s="136">
        <v>20769.653684071411</v>
      </c>
      <c r="DE360" s="136">
        <v>20518.077597193929</v>
      </c>
      <c r="DF360" s="136">
        <v>19640.486596458519</v>
      </c>
      <c r="DG360" s="136">
        <v>19388.910509581034</v>
      </c>
      <c r="DH360" s="136">
        <v>19388.910509581034</v>
      </c>
      <c r="DI360" s="136">
        <v>18929.637885862827</v>
      </c>
      <c r="DJ360" s="136">
        <v>18762.895595723105</v>
      </c>
      <c r="DK360" s="136">
        <v>18762.895595723105</v>
      </c>
      <c r="DL360" s="136">
        <v>19432.790059617808</v>
      </c>
      <c r="DM360" s="136">
        <v>19307.00201617906</v>
      </c>
      <c r="DN360" s="136">
        <v>18970.592132563819</v>
      </c>
      <c r="DO360" s="136">
        <v>19268.973072813864</v>
      </c>
      <c r="DP360" s="136">
        <v>19599.532349757534</v>
      </c>
      <c r="DQ360" s="136">
        <v>21480.502394667103</v>
      </c>
      <c r="DR360" s="136">
        <v>22732.53222238295</v>
      </c>
      <c r="DS360" s="136">
        <v>22817.366019120709</v>
      </c>
      <c r="DT360" s="136">
        <v>23025.062555961416</v>
      </c>
      <c r="DU360" s="136">
        <v>23068.942105998198</v>
      </c>
      <c r="DV360" s="136">
        <v>23487.260483015405</v>
      </c>
      <c r="DW360" s="136">
        <v>23569.168976417379</v>
      </c>
      <c r="DX360" s="136">
        <v>22984.108309260435</v>
      </c>
      <c r="DY360" s="136">
        <v>22691.577975681968</v>
      </c>
      <c r="DZ360" s="136">
        <v>22480.956135505465</v>
      </c>
      <c r="EA360" s="136">
        <v>22024.608815123051</v>
      </c>
      <c r="EB360" s="136">
        <v>21395.668597929343</v>
      </c>
    </row>
    <row r="361" spans="1:132" x14ac:dyDescent="0.35">
      <c r="A361" s="135" t="s">
        <v>188</v>
      </c>
      <c r="B361" s="136"/>
      <c r="C361" s="136">
        <v>6313.3268141484714</v>
      </c>
      <c r="D361" s="136">
        <v>6047.3842429206206</v>
      </c>
      <c r="E361" s="136">
        <v>5751.476311554421</v>
      </c>
      <c r="F361" s="136">
        <v>5699.036931312311</v>
      </c>
      <c r="G361" s="136">
        <v>4976.1226179746336</v>
      </c>
      <c r="H361" s="136">
        <v>4253.2083046369553</v>
      </c>
      <c r="I361" s="136">
        <v>3665.1381119218504</v>
      </c>
      <c r="J361" s="136">
        <v>3103.2876093278014</v>
      </c>
      <c r="K361" s="136">
        <v>2273.6217004972541</v>
      </c>
      <c r="L361" s="136">
        <v>1846.6153185257763</v>
      </c>
      <c r="M361" s="136">
        <v>1979.5866041397005</v>
      </c>
      <c r="N361" s="136">
        <v>1365.2967213035392</v>
      </c>
      <c r="O361" s="136">
        <v>990.72971957417258</v>
      </c>
      <c r="P361" s="136">
        <v>481.31859722223459</v>
      </c>
      <c r="Q361" s="136">
        <v>0</v>
      </c>
      <c r="R361" s="136">
        <v>0</v>
      </c>
      <c r="S361" s="136">
        <v>0</v>
      </c>
      <c r="T361" s="136">
        <v>0</v>
      </c>
      <c r="U361" s="136">
        <v>0</v>
      </c>
      <c r="V361" s="136">
        <v>0</v>
      </c>
      <c r="W361" s="136">
        <v>0</v>
      </c>
      <c r="X361" s="136">
        <v>0</v>
      </c>
      <c r="Y361" s="136">
        <v>0</v>
      </c>
      <c r="Z361" s="136">
        <v>0</v>
      </c>
      <c r="AA361" s="136">
        <v>0</v>
      </c>
      <c r="AB361" s="136">
        <v>0</v>
      </c>
      <c r="AC361" s="136">
        <v>0</v>
      </c>
      <c r="AD361" s="136">
        <v>0</v>
      </c>
      <c r="AE361" s="136">
        <v>0</v>
      </c>
      <c r="AF361" s="136">
        <v>0</v>
      </c>
      <c r="AG361" s="136">
        <v>0</v>
      </c>
      <c r="AH361" s="136">
        <v>106.75159549286815</v>
      </c>
      <c r="AI361" s="136">
        <v>187.28350086468322</v>
      </c>
      <c r="AJ361" s="136">
        <v>381.32030366096996</v>
      </c>
      <c r="AK361" s="136">
        <v>694.63443851616444</v>
      </c>
      <c r="AL361" s="136">
        <v>1214.3958715317567</v>
      </c>
      <c r="AM361" s="136">
        <v>1666.1511357415702</v>
      </c>
      <c r="AN361" s="136">
        <v>2115.4776082083217</v>
      </c>
      <c r="AO361" s="136">
        <v>2533.2297880152464</v>
      </c>
      <c r="AP361" s="136">
        <v>2844.1151311273761</v>
      </c>
      <c r="AQ361" s="136">
        <v>3227.8642265314074</v>
      </c>
      <c r="AR361" s="136">
        <v>4058.511002659131</v>
      </c>
      <c r="AS361" s="136">
        <v>4544.2693512718333</v>
      </c>
      <c r="AT361" s="136">
        <v>5066.4595760304883</v>
      </c>
      <c r="AU361" s="136">
        <v>5724.6621384007012</v>
      </c>
      <c r="AV361" s="136">
        <v>6871.0518411266794</v>
      </c>
      <c r="AW361" s="136">
        <v>7701.6986172544002</v>
      </c>
      <c r="AX361" s="136">
        <v>9401.8528373988593</v>
      </c>
      <c r="AY361" s="136">
        <v>11138.438933689271</v>
      </c>
      <c r="AZ361" s="136">
        <v>12039.520670365833</v>
      </c>
      <c r="BA361" s="136">
        <v>12386.837889623917</v>
      </c>
      <c r="BB361" s="136">
        <v>12629.717063930268</v>
      </c>
      <c r="BC361" s="136">
        <v>12282.399844672185</v>
      </c>
      <c r="BD361" s="136">
        <v>12039.520670365833</v>
      </c>
      <c r="BE361" s="136">
        <v>11901.079541011215</v>
      </c>
      <c r="BF361" s="136">
        <v>12316.402929075075</v>
      </c>
      <c r="BG361" s="136">
        <v>12491.275934575649</v>
      </c>
      <c r="BH361" s="136">
        <v>12214.393675866409</v>
      </c>
      <c r="BI361" s="136">
        <v>12629.717063930268</v>
      </c>
      <c r="BJ361" s="136">
        <v>12629.717063930268</v>
      </c>
      <c r="BK361" s="136">
        <v>12039.520670365833</v>
      </c>
      <c r="BL361" s="136">
        <v>11415.321192398511</v>
      </c>
      <c r="BM361" s="136">
        <v>10929.562843785809</v>
      </c>
      <c r="BN361" s="136">
        <v>10271.3602814156</v>
      </c>
      <c r="BO361" s="136">
        <v>9958.0461465604021</v>
      </c>
      <c r="BP361" s="136">
        <v>9506.2908823505913</v>
      </c>
      <c r="BQ361" s="136">
        <v>8639.2122300769151</v>
      </c>
      <c r="BR361" s="136">
        <v>8291.8950108188328</v>
      </c>
      <c r="BS361" s="136">
        <v>7806.1366622061323</v>
      </c>
      <c r="BT361" s="136">
        <v>7147.9340998359194</v>
      </c>
      <c r="BU361" s="136">
        <v>6696.1788356261059</v>
      </c>
      <c r="BV361" s="136">
        <v>6419.296576916865</v>
      </c>
      <c r="BW361" s="136">
        <v>6314.8585319651338</v>
      </c>
      <c r="BX361" s="136">
        <v>6487.3027457226444</v>
      </c>
      <c r="BY361" s="136">
        <v>7043.4960548841864</v>
      </c>
      <c r="BZ361" s="136">
        <v>7633.6924484486226</v>
      </c>
      <c r="CA361" s="136">
        <v>7772.1335778032435</v>
      </c>
      <c r="CB361" s="136">
        <v>7876.571622754971</v>
      </c>
      <c r="CC361" s="136">
        <v>8328.3268869647891</v>
      </c>
      <c r="CD361" s="136">
        <v>8500.771100722297</v>
      </c>
      <c r="CE361" s="136">
        <v>8500.771100722297</v>
      </c>
      <c r="CF361" s="136">
        <v>8916.0944887861551</v>
      </c>
      <c r="CG361" s="136">
        <v>9229.4086236413495</v>
      </c>
      <c r="CH361" s="136">
        <v>9542.7227584965458</v>
      </c>
      <c r="CI361" s="136">
        <v>9887.6111860115616</v>
      </c>
      <c r="CJ361" s="136">
        <v>7577.0698141307248</v>
      </c>
      <c r="CK361" s="136">
        <v>7883.2140490451011</v>
      </c>
      <c r="CL361" s="136">
        <v>8009.5875413644053</v>
      </c>
      <c r="CM361" s="136">
        <v>8187.5783756169485</v>
      </c>
      <c r="CN361" s="136">
        <v>8212.4970924123027</v>
      </c>
      <c r="CO361" s="136">
        <v>8365.569209869489</v>
      </c>
      <c r="CP361" s="136">
        <v>8518.6413273266753</v>
      </c>
      <c r="CQ361" s="136">
        <v>8823.0056538985227</v>
      </c>
      <c r="CR361" s="136">
        <v>9203.9060391989624</v>
      </c>
      <c r="CS361" s="136">
        <v>9433.5142153847446</v>
      </c>
      <c r="CT361" s="136">
        <v>9534.9689909086919</v>
      </c>
      <c r="CU361" s="136">
        <v>9764.5771670944723</v>
      </c>
      <c r="CV361" s="136">
        <v>10093.860210461677</v>
      </c>
      <c r="CW361" s="136">
        <v>10553.076562833239</v>
      </c>
      <c r="CX361" s="136">
        <v>11111.96778238622</v>
      </c>
      <c r="CY361" s="136">
        <v>11722.476343872439</v>
      </c>
      <c r="CZ361" s="136">
        <v>12128.295445968239</v>
      </c>
      <c r="DA361" s="136">
        <v>12459.358397677965</v>
      </c>
      <c r="DB361" s="136">
        <v>12334.764813701186</v>
      </c>
      <c r="DC361" s="136">
        <v>12357.903622154015</v>
      </c>
      <c r="DD361" s="136">
        <v>12637.349231930506</v>
      </c>
      <c r="DE361" s="136">
        <v>12484.27711447332</v>
      </c>
      <c r="DF361" s="136">
        <v>11950.304611715692</v>
      </c>
      <c r="DG361" s="136">
        <v>11797.232494258509</v>
      </c>
      <c r="DH361" s="136">
        <v>11797.232494258509</v>
      </c>
      <c r="DI361" s="136">
        <v>11517.786884482011</v>
      </c>
      <c r="DJ361" s="136">
        <v>11416.332108958066</v>
      </c>
      <c r="DK361" s="136">
        <v>11416.332108958066</v>
      </c>
      <c r="DL361" s="136">
        <v>11823.931119396391</v>
      </c>
      <c r="DM361" s="136">
        <v>11747.395060667794</v>
      </c>
      <c r="DN361" s="136">
        <v>11542.70560127737</v>
      </c>
      <c r="DO361" s="136">
        <v>11724.256252214964</v>
      </c>
      <c r="DP361" s="136">
        <v>11925.385894920339</v>
      </c>
      <c r="DQ361" s="136">
        <v>13069.866959164188</v>
      </c>
      <c r="DR361" s="136">
        <v>13831.667729765064</v>
      </c>
      <c r="DS361" s="136">
        <v>13883.285071698305</v>
      </c>
      <c r="DT361" s="136">
        <v>14009.658564017604</v>
      </c>
      <c r="DU361" s="136">
        <v>14036.357189155488</v>
      </c>
      <c r="DV361" s="136">
        <v>14290.884082136625</v>
      </c>
      <c r="DW361" s="136">
        <v>14340.721515727333</v>
      </c>
      <c r="DX361" s="136">
        <v>13984.739847222252</v>
      </c>
      <c r="DY361" s="136">
        <v>13806.749012969709</v>
      </c>
      <c r="DZ361" s="136">
        <v>13678.595612307878</v>
      </c>
      <c r="EA361" s="136">
        <v>13400.929910873914</v>
      </c>
      <c r="EB361" s="136">
        <v>13018.249617230949</v>
      </c>
    </row>
    <row r="362" spans="1:132" x14ac:dyDescent="0.35">
      <c r="A362" s="135" t="s">
        <v>189</v>
      </c>
      <c r="B362" s="136"/>
      <c r="C362" s="136">
        <v>4000.6428717629701</v>
      </c>
      <c r="D362" s="136">
        <v>3832.1197961799553</v>
      </c>
      <c r="E362" s="136">
        <v>3644.6082050382915</v>
      </c>
      <c r="F362" s="136">
        <v>3611.378302810655</v>
      </c>
      <c r="G362" s="136">
        <v>3153.2803649582356</v>
      </c>
      <c r="H362" s="136">
        <v>2695.1824271058158</v>
      </c>
      <c r="I362" s="136">
        <v>2322.5328092673194</v>
      </c>
      <c r="J362" s="136">
        <v>1966.4981425426411</v>
      </c>
      <c r="K362" s="136">
        <v>1440.7536180125321</v>
      </c>
      <c r="L362" s="136">
        <v>1170.1672713017761</v>
      </c>
      <c r="M362" s="136">
        <v>1254.428809093283</v>
      </c>
      <c r="N362" s="136">
        <v>865.16424014096754</v>
      </c>
      <c r="O362" s="136">
        <v>627.80779565784871</v>
      </c>
      <c r="P362" s="136">
        <v>305.00303116080704</v>
      </c>
      <c r="Q362" s="136">
        <v>0</v>
      </c>
      <c r="R362" s="136">
        <v>0</v>
      </c>
      <c r="S362" s="136">
        <v>0</v>
      </c>
      <c r="T362" s="136">
        <v>0</v>
      </c>
      <c r="U362" s="136">
        <v>0</v>
      </c>
      <c r="V362" s="136">
        <v>0</v>
      </c>
      <c r="W362" s="136">
        <v>0</v>
      </c>
      <c r="X362" s="136">
        <v>0</v>
      </c>
      <c r="Y362" s="136">
        <v>0</v>
      </c>
      <c r="Z362" s="136">
        <v>0</v>
      </c>
      <c r="AA362" s="136">
        <v>0</v>
      </c>
      <c r="AB362" s="136">
        <v>0</v>
      </c>
      <c r="AC362" s="136">
        <v>0</v>
      </c>
      <c r="AD362" s="136">
        <v>0</v>
      </c>
      <c r="AE362" s="136">
        <v>0</v>
      </c>
      <c r="AF362" s="136">
        <v>0</v>
      </c>
      <c r="AG362" s="136">
        <v>0</v>
      </c>
      <c r="AH362" s="136">
        <v>67.646586677688077</v>
      </c>
      <c r="AI362" s="136">
        <v>118.67822224155948</v>
      </c>
      <c r="AJ362" s="136">
        <v>241.63589175852141</v>
      </c>
      <c r="AK362" s="136">
        <v>440.17748434991972</v>
      </c>
      <c r="AL362" s="136">
        <v>769.54105655580395</v>
      </c>
      <c r="AM362" s="136">
        <v>1055.8103295945627</v>
      </c>
      <c r="AN362" s="136">
        <v>1340.5405205202114</v>
      </c>
      <c r="AO362" s="136">
        <v>1605.2626439754081</v>
      </c>
      <c r="AP362" s="136">
        <v>1802.2651544536939</v>
      </c>
      <c r="AQ362" s="136">
        <v>2045.4401283253255</v>
      </c>
      <c r="AR362" s="136">
        <v>2571.8062110094966</v>
      </c>
      <c r="AS362" s="136">
        <v>2879.6226336318182</v>
      </c>
      <c r="AT362" s="136">
        <v>3210.5252879508134</v>
      </c>
      <c r="AU362" s="136">
        <v>3627.6165406040591</v>
      </c>
      <c r="AV362" s="136">
        <v>4354.0632979927377</v>
      </c>
      <c r="AW362" s="136">
        <v>4880.4293806769083</v>
      </c>
      <c r="AX362" s="136">
        <v>5957.7868598550331</v>
      </c>
      <c r="AY362" s="136">
        <v>7058.2305707298356</v>
      </c>
      <c r="AZ362" s="136">
        <v>7629.2300346942384</v>
      </c>
      <c r="BA362" s="136">
        <v>7849.3187768691996</v>
      </c>
      <c r="BB362" s="136">
        <v>8003.2269881803613</v>
      </c>
      <c r="BC362" s="136">
        <v>7783.138246005401</v>
      </c>
      <c r="BD362" s="136">
        <v>7629.2300346942384</v>
      </c>
      <c r="BE362" s="136">
        <v>7541.502354246878</v>
      </c>
      <c r="BF362" s="136">
        <v>7804.6853955889619</v>
      </c>
      <c r="BG362" s="136">
        <v>7915.4993077329991</v>
      </c>
      <c r="BH362" s="136">
        <v>7740.0439468382756</v>
      </c>
      <c r="BI362" s="136">
        <v>8003.2269881803613</v>
      </c>
      <c r="BJ362" s="136">
        <v>8003.2269881803613</v>
      </c>
      <c r="BK362" s="136">
        <v>7629.2300346942384</v>
      </c>
      <c r="BL362" s="136">
        <v>7233.6859316245564</v>
      </c>
      <c r="BM362" s="136">
        <v>6925.8695090022356</v>
      </c>
      <c r="BN362" s="136">
        <v>6508.7782563489909</v>
      </c>
      <c r="BO362" s="136">
        <v>6310.2366637575924</v>
      </c>
      <c r="BP362" s="136">
        <v>6023.9673907188335</v>
      </c>
      <c r="BQ362" s="136">
        <v>5474.5150763379888</v>
      </c>
      <c r="BR362" s="136">
        <v>5254.4263341630285</v>
      </c>
      <c r="BS362" s="136">
        <v>4946.6099115407078</v>
      </c>
      <c r="BT362" s="136">
        <v>4529.5186588874622</v>
      </c>
      <c r="BU362" s="136">
        <v>4243.2493858487032</v>
      </c>
      <c r="BV362" s="136">
        <v>4067.7940249539793</v>
      </c>
      <c r="BW362" s="136">
        <v>4001.6134940901807</v>
      </c>
      <c r="BX362" s="136">
        <v>4110.8883241211042</v>
      </c>
      <c r="BY362" s="136">
        <v>4463.3381280236617</v>
      </c>
      <c r="BZ362" s="136">
        <v>4837.3350815097838</v>
      </c>
      <c r="CA362" s="136">
        <v>4925.0627619571451</v>
      </c>
      <c r="CB362" s="136">
        <v>4991.2432928209428</v>
      </c>
      <c r="CC362" s="136">
        <v>5277.5125658597035</v>
      </c>
      <c r="CD362" s="136">
        <v>5386.7873958906266</v>
      </c>
      <c r="CE362" s="136">
        <v>5386.7873958906266</v>
      </c>
      <c r="CF362" s="136">
        <v>5649.9704372327105</v>
      </c>
      <c r="CG362" s="136">
        <v>5848.5120298241118</v>
      </c>
      <c r="CH362" s="136">
        <v>6047.0536224155085</v>
      </c>
      <c r="CI362" s="136">
        <v>6265.6032824773538</v>
      </c>
      <c r="CJ362" s="136">
        <v>4801.4543256051975</v>
      </c>
      <c r="CK362" s="136">
        <v>4995.4524801751077</v>
      </c>
      <c r="CL362" s="136">
        <v>5075.5331137475687</v>
      </c>
      <c r="CM362" s="136">
        <v>5188.3227384975144</v>
      </c>
      <c r="CN362" s="136">
        <v>5204.1132859625068</v>
      </c>
      <c r="CO362" s="136">
        <v>5301.1123632474601</v>
      </c>
      <c r="CP362" s="136">
        <v>5398.1114405324133</v>
      </c>
      <c r="CQ362" s="136">
        <v>5590.98169885482</v>
      </c>
      <c r="CR362" s="136">
        <v>5832.3514958197038</v>
      </c>
      <c r="CS362" s="136">
        <v>5977.850111747136</v>
      </c>
      <c r="CT362" s="136">
        <v>6042.1401978546037</v>
      </c>
      <c r="CU362" s="136">
        <v>6187.638813782035</v>
      </c>
      <c r="CV362" s="136">
        <v>6396.299619569435</v>
      </c>
      <c r="CW362" s="136">
        <v>6687.2968514242975</v>
      </c>
      <c r="CX362" s="136">
        <v>7041.4562731391279</v>
      </c>
      <c r="CY362" s="136">
        <v>7428.3246860314393</v>
      </c>
      <c r="CZ362" s="136">
        <v>7685.4850304613183</v>
      </c>
      <c r="DA362" s="136">
        <v>7895.2737324962163</v>
      </c>
      <c r="DB362" s="136">
        <v>7816.3209951712552</v>
      </c>
      <c r="DC362" s="136">
        <v>7830.9836463887495</v>
      </c>
      <c r="DD362" s="136">
        <v>8008.0633572461629</v>
      </c>
      <c r="DE362" s="136">
        <v>7911.0642799612096</v>
      </c>
      <c r="DF362" s="136">
        <v>7572.6954057113699</v>
      </c>
      <c r="DG362" s="136">
        <v>7475.6963284264193</v>
      </c>
      <c r="DH362" s="136">
        <v>7475.6963284264193</v>
      </c>
      <c r="DI362" s="136">
        <v>7298.6166175690014</v>
      </c>
      <c r="DJ362" s="136">
        <v>7234.3265314615328</v>
      </c>
      <c r="DK362" s="136">
        <v>7234.3265314615328</v>
      </c>
      <c r="DL362" s="136">
        <v>7492.6147721389125</v>
      </c>
      <c r="DM362" s="136">
        <v>7444.1152334964318</v>
      </c>
      <c r="DN362" s="136">
        <v>7314.4071650339947</v>
      </c>
      <c r="DO362" s="136">
        <v>7429.452582278941</v>
      </c>
      <c r="DP362" s="136">
        <v>7556.9048582463793</v>
      </c>
      <c r="DQ362" s="136">
        <v>8282.1421453885323</v>
      </c>
      <c r="DR362" s="136">
        <v>8764.8817393182999</v>
      </c>
      <c r="DS362" s="136">
        <v>8797.5907304957836</v>
      </c>
      <c r="DT362" s="136">
        <v>8877.6713640682465</v>
      </c>
      <c r="DU362" s="136">
        <v>8894.5898077807378</v>
      </c>
      <c r="DV362" s="136">
        <v>9055.8789711731624</v>
      </c>
      <c r="DW362" s="136">
        <v>9087.4600661031454</v>
      </c>
      <c r="DX362" s="136">
        <v>8861.8808166032522</v>
      </c>
      <c r="DY362" s="136">
        <v>8749.0911918533075</v>
      </c>
      <c r="DZ362" s="136">
        <v>8667.8826620333457</v>
      </c>
      <c r="EA362" s="136">
        <v>8491.9308474234313</v>
      </c>
      <c r="EB362" s="136">
        <v>8249.4331542110467</v>
      </c>
    </row>
    <row r="363" spans="1:132" x14ac:dyDescent="0.35">
      <c r="A363" s="135" t="s">
        <v>190</v>
      </c>
      <c r="B363" s="136"/>
      <c r="C363" s="136">
        <v>18129.039319790754</v>
      </c>
      <c r="D363" s="136">
        <v>17365.371688995656</v>
      </c>
      <c r="E363" s="136">
        <v>16515.657001209558</v>
      </c>
      <c r="F363" s="136">
        <v>16365.074651475315</v>
      </c>
      <c r="G363" s="136">
        <v>14289.189401567501</v>
      </c>
      <c r="H363" s="136">
        <v>12213.304151659688</v>
      </c>
      <c r="I363" s="136">
        <v>10524.630658211367</v>
      </c>
      <c r="J363" s="136">
        <v>8911.248339630165</v>
      </c>
      <c r="K363" s="136">
        <v>6528.8204491919259</v>
      </c>
      <c r="L363" s="136">
        <v>5302.6498870702126</v>
      </c>
      <c r="M363" s="136">
        <v>5684.483702467759</v>
      </c>
      <c r="N363" s="136">
        <v>3920.5190341523121</v>
      </c>
      <c r="O363" s="136">
        <v>2844.9308217648459</v>
      </c>
      <c r="P363" s="136">
        <v>1382.1308529178914</v>
      </c>
      <c r="Q363" s="136">
        <v>0</v>
      </c>
      <c r="R363" s="136">
        <v>0</v>
      </c>
      <c r="S363" s="136">
        <v>0</v>
      </c>
      <c r="T363" s="136">
        <v>0</v>
      </c>
      <c r="U363" s="136">
        <v>0</v>
      </c>
      <c r="V363" s="136">
        <v>0</v>
      </c>
      <c r="W363" s="136">
        <v>0</v>
      </c>
      <c r="X363" s="136">
        <v>0</v>
      </c>
      <c r="Y363" s="136">
        <v>0</v>
      </c>
      <c r="Z363" s="136">
        <v>0</v>
      </c>
      <c r="AA363" s="136">
        <v>0</v>
      </c>
      <c r="AB363" s="136">
        <v>0</v>
      </c>
      <c r="AC363" s="136">
        <v>0</v>
      </c>
      <c r="AD363" s="136">
        <v>0</v>
      </c>
      <c r="AE363" s="136">
        <v>0</v>
      </c>
      <c r="AF363" s="136">
        <v>0</v>
      </c>
      <c r="AG363" s="136">
        <v>0</v>
      </c>
      <c r="AH363" s="136">
        <v>306.54264053042442</v>
      </c>
      <c r="AI363" s="136">
        <v>537.79410619373346</v>
      </c>
      <c r="AJ363" s="136">
        <v>1094.9806626534798</v>
      </c>
      <c r="AK363" s="136">
        <v>1994.6781498018884</v>
      </c>
      <c r="AL363" s="136">
        <v>3487.1995625907152</v>
      </c>
      <c r="AM363" s="136">
        <v>4784.4377998744603</v>
      </c>
      <c r="AN363" s="136">
        <v>6074.7016380330315</v>
      </c>
      <c r="AO363" s="136">
        <v>7274.2982875642365</v>
      </c>
      <c r="AP363" s="136">
        <v>8167.0213755874593</v>
      </c>
      <c r="AQ363" s="136">
        <v>9268.9764373661146</v>
      </c>
      <c r="AR363" s="136">
        <v>11654.22093817817</v>
      </c>
      <c r="AS363" s="136">
        <v>13049.100763214457</v>
      </c>
      <c r="AT363" s="136">
        <v>14548.596575128462</v>
      </c>
      <c r="AU363" s="136">
        <v>16438.658738052629</v>
      </c>
      <c r="AV363" s="136">
        <v>19730.575125138264</v>
      </c>
      <c r="AW363" s="136">
        <v>22115.819625950317</v>
      </c>
      <c r="AX363" s="136">
        <v>26997.899013577317</v>
      </c>
      <c r="AY363" s="136">
        <v>31984.594388082045</v>
      </c>
      <c r="AZ363" s="136">
        <v>34572.096463524344</v>
      </c>
      <c r="BA363" s="136">
        <v>35569.435538425299</v>
      </c>
      <c r="BB363" s="136">
        <v>36266.875450943437</v>
      </c>
      <c r="BC363" s="136">
        <v>35269.536376042488</v>
      </c>
      <c r="BD363" s="136">
        <v>34572.096463524344</v>
      </c>
      <c r="BE363" s="136">
        <v>34174.555713389003</v>
      </c>
      <c r="BF363" s="136">
        <v>35367.177963795031</v>
      </c>
      <c r="BG363" s="136">
        <v>35869.334700808096</v>
      </c>
      <c r="BH363" s="136">
        <v>35074.253200537409</v>
      </c>
      <c r="BI363" s="136">
        <v>36266.875450943437</v>
      </c>
      <c r="BJ363" s="136">
        <v>36266.875450943437</v>
      </c>
      <c r="BK363" s="136">
        <v>34572.096463524344</v>
      </c>
      <c r="BL363" s="136">
        <v>32779.675888352715</v>
      </c>
      <c r="BM363" s="136">
        <v>31384.796063316433</v>
      </c>
      <c r="BN363" s="136">
        <v>29494.733900392275</v>
      </c>
      <c r="BO363" s="136">
        <v>28595.036413243863</v>
      </c>
      <c r="BP363" s="136">
        <v>27297.798175960121</v>
      </c>
      <c r="BQ363" s="136">
        <v>24807.93768827034</v>
      </c>
      <c r="BR363" s="136">
        <v>23810.598613369402</v>
      </c>
      <c r="BS363" s="136">
        <v>22415.718788333117</v>
      </c>
      <c r="BT363" s="136">
        <v>20525.656625408948</v>
      </c>
      <c r="BU363" s="136">
        <v>19228.418388125203</v>
      </c>
      <c r="BV363" s="136">
        <v>18433.336887854515</v>
      </c>
      <c r="BW363" s="136">
        <v>18133.437725471718</v>
      </c>
      <c r="BX363" s="136">
        <v>18628.620063359598</v>
      </c>
      <c r="BY363" s="136">
        <v>20225.757463026144</v>
      </c>
      <c r="BZ363" s="136">
        <v>21920.536450445241</v>
      </c>
      <c r="CA363" s="136">
        <v>22318.077200580574</v>
      </c>
      <c r="CB363" s="136">
        <v>22617.976362963371</v>
      </c>
      <c r="CC363" s="136">
        <v>23915.214600247127</v>
      </c>
      <c r="CD363" s="136">
        <v>24410.396938135003</v>
      </c>
      <c r="CE363" s="136">
        <v>24410.396938135003</v>
      </c>
      <c r="CF363" s="136">
        <v>25603.019188541028</v>
      </c>
      <c r="CG363" s="136">
        <v>26502.716675689437</v>
      </c>
      <c r="CH363" s="136">
        <v>27402.414162837846</v>
      </c>
      <c r="CI363" s="136">
        <v>28392.778838613598</v>
      </c>
      <c r="CJ363" s="136">
        <v>21757.941673688416</v>
      </c>
      <c r="CK363" s="136">
        <v>22637.050428180894</v>
      </c>
      <c r="CL363" s="136">
        <v>22999.938344279519</v>
      </c>
      <c r="CM363" s="136">
        <v>23511.048085263512</v>
      </c>
      <c r="CN363" s="136">
        <v>23582.603449001268</v>
      </c>
      <c r="CO363" s="136">
        <v>24022.157826247494</v>
      </c>
      <c r="CP363" s="136">
        <v>24461.712203493724</v>
      </c>
      <c r="CQ363" s="136">
        <v>25335.709860576349</v>
      </c>
      <c r="CR363" s="136">
        <v>26429.484706282081</v>
      </c>
      <c r="CS363" s="136">
        <v>27088.816272151438</v>
      </c>
      <c r="CT363" s="136">
        <v>27380.148824512304</v>
      </c>
      <c r="CU363" s="136">
        <v>28039.480390381654</v>
      </c>
      <c r="CV363" s="136">
        <v>28985.033411202032</v>
      </c>
      <c r="CW363" s="136">
        <v>30303.696542940739</v>
      </c>
      <c r="CX363" s="136">
        <v>31908.58112963046</v>
      </c>
      <c r="CY363" s="136">
        <v>33661.687541205531</v>
      </c>
      <c r="CZ363" s="136">
        <v>34827.017750649036</v>
      </c>
      <c r="DA363" s="136">
        <v>35777.681868879255</v>
      </c>
      <c r="DB363" s="136">
        <v>35419.905050190464</v>
      </c>
      <c r="DC363" s="136">
        <v>35486.349316518383</v>
      </c>
      <c r="DD363" s="136">
        <v>36288.791609863249</v>
      </c>
      <c r="DE363" s="136">
        <v>35849.237232617008</v>
      </c>
      <c r="DF363" s="136">
        <v>34315.908009665036</v>
      </c>
      <c r="DG363" s="136">
        <v>33876.353632418817</v>
      </c>
      <c r="DH363" s="136">
        <v>33876.353632418817</v>
      </c>
      <c r="DI363" s="136">
        <v>33073.911339073944</v>
      </c>
      <c r="DJ363" s="136">
        <v>32782.578786713071</v>
      </c>
      <c r="DK363" s="136">
        <v>32782.578786713071</v>
      </c>
      <c r="DL363" s="136">
        <v>33953.020093566418</v>
      </c>
      <c r="DM363" s="136">
        <v>33733.242904943298</v>
      </c>
      <c r="DN363" s="136">
        <v>33145.466702811704</v>
      </c>
      <c r="DO363" s="136">
        <v>33666.798638615379</v>
      </c>
      <c r="DP363" s="136">
        <v>34244.352645927291</v>
      </c>
      <c r="DQ363" s="136">
        <v>37530.788280454341</v>
      </c>
      <c r="DR363" s="136">
        <v>39718.337971865803</v>
      </c>
      <c r="DS363" s="136">
        <v>39866.559796751171</v>
      </c>
      <c r="DT363" s="136">
        <v>40229.447712849797</v>
      </c>
      <c r="DU363" s="136">
        <v>40306.114173997397</v>
      </c>
      <c r="DV363" s="136">
        <v>41037.001103604503</v>
      </c>
      <c r="DW363" s="136">
        <v>41180.111831080016</v>
      </c>
      <c r="DX363" s="136">
        <v>40157.892349112029</v>
      </c>
      <c r="DY363" s="136">
        <v>39646.782608128051</v>
      </c>
      <c r="DZ363" s="136">
        <v>39278.783594619577</v>
      </c>
      <c r="EA363" s="136">
        <v>38481.452398684567</v>
      </c>
      <c r="EB363" s="136">
        <v>37382.56645556898</v>
      </c>
    </row>
    <row r="364" spans="1:132" x14ac:dyDescent="0.35">
      <c r="A364" s="135" t="s">
        <v>191</v>
      </c>
      <c r="B364" s="136"/>
      <c r="C364" s="136">
        <v>9226.7078844263087</v>
      </c>
      <c r="D364" s="136">
        <v>8838.0420524510682</v>
      </c>
      <c r="E364" s="136">
        <v>8405.582887295519</v>
      </c>
      <c r="F364" s="136">
        <v>8328.9445542299782</v>
      </c>
      <c r="G364" s="136">
        <v>7272.4303912550304</v>
      </c>
      <c r="H364" s="136">
        <v>6215.9162282800789</v>
      </c>
      <c r="I364" s="136">
        <v>5356.4720646165206</v>
      </c>
      <c r="J364" s="136">
        <v>4535.3470674857299</v>
      </c>
      <c r="K364" s="136">
        <v>3322.8191550559304</v>
      </c>
      <c r="L364" s="136">
        <v>2698.7641572365287</v>
      </c>
      <c r="M364" s="136">
        <v>2893.0970732241481</v>
      </c>
      <c r="N364" s="136">
        <v>1995.3337430278173</v>
      </c>
      <c r="O364" s="136">
        <v>1447.9170782739573</v>
      </c>
      <c r="P364" s="136">
        <v>703.43041420870816</v>
      </c>
      <c r="Q364" s="136">
        <v>0</v>
      </c>
      <c r="R364" s="136">
        <v>0</v>
      </c>
      <c r="S364" s="136">
        <v>0</v>
      </c>
      <c r="T364" s="136">
        <v>0</v>
      </c>
      <c r="U364" s="136">
        <v>0</v>
      </c>
      <c r="V364" s="136">
        <v>0</v>
      </c>
      <c r="W364" s="136">
        <v>0</v>
      </c>
      <c r="X364" s="136">
        <v>0</v>
      </c>
      <c r="Y364" s="136">
        <v>0</v>
      </c>
      <c r="Z364" s="136">
        <v>0</v>
      </c>
      <c r="AA364" s="136">
        <v>0</v>
      </c>
      <c r="AB364" s="136">
        <v>0</v>
      </c>
      <c r="AC364" s="136">
        <v>0</v>
      </c>
      <c r="AD364" s="136">
        <v>0</v>
      </c>
      <c r="AE364" s="136">
        <v>0</v>
      </c>
      <c r="AF364" s="136">
        <v>0</v>
      </c>
      <c r="AG364" s="136">
        <v>0</v>
      </c>
      <c r="AH364" s="136">
        <v>156.01374945484818</v>
      </c>
      <c r="AI364" s="136">
        <v>273.70833237693</v>
      </c>
      <c r="AJ364" s="136">
        <v>557.28638099262582</v>
      </c>
      <c r="AK364" s="136">
        <v>1015.1841080502652</v>
      </c>
      <c r="AL364" s="136">
        <v>1774.7973916962685</v>
      </c>
      <c r="AM364" s="136">
        <v>2435.0220214072806</v>
      </c>
      <c r="AN364" s="136">
        <v>3091.6970563349028</v>
      </c>
      <c r="AO364" s="136">
        <v>3702.2273590784193</v>
      </c>
      <c r="AP364" s="136">
        <v>4156.5754913526634</v>
      </c>
      <c r="AQ364" s="136">
        <v>4717.4114671286789</v>
      </c>
      <c r="AR364" s="136">
        <v>5931.372883048929</v>
      </c>
      <c r="AS364" s="136">
        <v>6641.2918397274379</v>
      </c>
      <c r="AT364" s="136">
        <v>7404.4547181568323</v>
      </c>
      <c r="AU364" s="136">
        <v>8366.3949044562105</v>
      </c>
      <c r="AV364" s="136">
        <v>10041.803642217488</v>
      </c>
      <c r="AW364" s="136">
        <v>11255.765058137733</v>
      </c>
      <c r="AX364" s="136">
        <v>13740.481406512508</v>
      </c>
      <c r="AY364" s="136">
        <v>16278.441676638176</v>
      </c>
      <c r="AZ364" s="136">
        <v>17595.341341276802</v>
      </c>
      <c r="BA364" s="136">
        <v>18102.933395301938</v>
      </c>
      <c r="BB364" s="136">
        <v>18457.892873641191</v>
      </c>
      <c r="BC364" s="136">
        <v>17950.300819616055</v>
      </c>
      <c r="BD364" s="136">
        <v>17595.341341276802</v>
      </c>
      <c r="BE364" s="136">
        <v>17393.014438623428</v>
      </c>
      <c r="BF364" s="136">
        <v>17999.995146583555</v>
      </c>
      <c r="BG364" s="136">
        <v>18255.565970987816</v>
      </c>
      <c r="BH364" s="136">
        <v>17850.912165681068</v>
      </c>
      <c r="BI364" s="136">
        <v>18457.892873641191</v>
      </c>
      <c r="BJ364" s="136">
        <v>18457.892873641191</v>
      </c>
      <c r="BK364" s="136">
        <v>17595.341341276802</v>
      </c>
      <c r="BL364" s="136">
        <v>16683.095481944922</v>
      </c>
      <c r="BM364" s="136">
        <v>15973.176525266419</v>
      </c>
      <c r="BN364" s="136">
        <v>15011.236338967043</v>
      </c>
      <c r="BO364" s="136">
        <v>14553.338611909401</v>
      </c>
      <c r="BP364" s="136">
        <v>13893.113982198392</v>
      </c>
      <c r="BQ364" s="136">
        <v>12625.908644527251</v>
      </c>
      <c r="BR364" s="136">
        <v>12118.316590502121</v>
      </c>
      <c r="BS364" s="136">
        <v>11408.397633823613</v>
      </c>
      <c r="BT364" s="136">
        <v>10446.457447524237</v>
      </c>
      <c r="BU364" s="136">
        <v>9786.2328178132229</v>
      </c>
      <c r="BV364" s="136">
        <v>9381.5790125064741</v>
      </c>
      <c r="BW364" s="136">
        <v>9228.9464368205954</v>
      </c>
      <c r="BX364" s="136">
        <v>9480.9676664414656</v>
      </c>
      <c r="BY364" s="136">
        <v>10293.824871838357</v>
      </c>
      <c r="BZ364" s="136">
        <v>11156.376404202745</v>
      </c>
      <c r="CA364" s="136">
        <v>11358.70330685612</v>
      </c>
      <c r="CB364" s="136">
        <v>11511.335882541995</v>
      </c>
      <c r="CC364" s="136">
        <v>12171.560512253012</v>
      </c>
      <c r="CD364" s="136">
        <v>12423.581741873879</v>
      </c>
      <c r="CE364" s="136">
        <v>12423.581741873879</v>
      </c>
      <c r="CF364" s="136">
        <v>13030.562449834002</v>
      </c>
      <c r="CG364" s="136">
        <v>13488.460176891642</v>
      </c>
      <c r="CH364" s="136">
        <v>13946.357903949283</v>
      </c>
      <c r="CI364" s="136">
        <v>14450.400363191016</v>
      </c>
      <c r="CJ364" s="136">
        <v>11073.624390584961</v>
      </c>
      <c r="CK364" s="136">
        <v>11521.043557881329</v>
      </c>
      <c r="CL364" s="136">
        <v>11705.734028102501</v>
      </c>
      <c r="CM364" s="136">
        <v>11965.861450949222</v>
      </c>
      <c r="CN364" s="136">
        <v>12002.279290147764</v>
      </c>
      <c r="CO364" s="136">
        <v>12225.988873795943</v>
      </c>
      <c r="CP364" s="136">
        <v>12449.698457444125</v>
      </c>
      <c r="CQ364" s="136">
        <v>12894.516350512018</v>
      </c>
      <c r="CR364" s="136">
        <v>13451.189035404002</v>
      </c>
      <c r="CS364" s="136">
        <v>13786.753410876279</v>
      </c>
      <c r="CT364" s="136">
        <v>13935.026041898904</v>
      </c>
      <c r="CU364" s="136">
        <v>14270.590417371179</v>
      </c>
      <c r="CV364" s="136">
        <v>14751.826149637616</v>
      </c>
      <c r="CW364" s="136">
        <v>15422.954900582165</v>
      </c>
      <c r="CX364" s="136">
        <v>16239.75500832087</v>
      </c>
      <c r="CY364" s="136">
        <v>17131.992068685122</v>
      </c>
      <c r="CZ364" s="136">
        <v>17725.082592775652</v>
      </c>
      <c r="DA364" s="136">
        <v>18208.919599270554</v>
      </c>
      <c r="DB364" s="136">
        <v>18026.830403277851</v>
      </c>
      <c r="DC364" s="136">
        <v>18060.646968247926</v>
      </c>
      <c r="DD364" s="136">
        <v>18469.047022117273</v>
      </c>
      <c r="DE364" s="136">
        <v>18245.337438469094</v>
      </c>
      <c r="DF364" s="136">
        <v>17464.95516992893</v>
      </c>
      <c r="DG364" s="136">
        <v>17241.245586280751</v>
      </c>
      <c r="DH364" s="136">
        <v>17241.245586280751</v>
      </c>
      <c r="DI364" s="136">
        <v>16832.845532411389</v>
      </c>
      <c r="DJ364" s="136">
        <v>16684.572901388761</v>
      </c>
      <c r="DK364" s="136">
        <v>16684.572901388761</v>
      </c>
      <c r="DL364" s="136">
        <v>17280.264699707757</v>
      </c>
      <c r="DM364" s="136">
        <v>17168.409907883666</v>
      </c>
      <c r="DN364" s="136">
        <v>16869.263371609934</v>
      </c>
      <c r="DO364" s="136">
        <v>17134.593342913591</v>
      </c>
      <c r="DP364" s="136">
        <v>17428.537330730389</v>
      </c>
      <c r="DQ364" s="136">
        <v>19101.156659634817</v>
      </c>
      <c r="DR364" s="136">
        <v>20214.502029418778</v>
      </c>
      <c r="DS364" s="136">
        <v>20289.938982044336</v>
      </c>
      <c r="DT364" s="136">
        <v>20474.629452265501</v>
      </c>
      <c r="DU364" s="136">
        <v>20513.648565692514</v>
      </c>
      <c r="DV364" s="136">
        <v>20885.630780363328</v>
      </c>
      <c r="DW364" s="136">
        <v>20958.466458760409</v>
      </c>
      <c r="DX364" s="136">
        <v>20438.211613066964</v>
      </c>
      <c r="DY364" s="136">
        <v>20178.084190220241</v>
      </c>
      <c r="DZ364" s="136">
        <v>19990.792445770603</v>
      </c>
      <c r="EA364" s="136">
        <v>19584.993666129714</v>
      </c>
      <c r="EB364" s="136">
        <v>19025.719707009266</v>
      </c>
    </row>
    <row r="365" spans="1:132" x14ac:dyDescent="0.35">
      <c r="A365" s="135" t="s">
        <v>192</v>
      </c>
      <c r="B365" s="136"/>
      <c r="C365" s="136">
        <v>12583.037281448649</v>
      </c>
      <c r="D365" s="136">
        <v>12052.989433935829</v>
      </c>
      <c r="E365" s="136">
        <v>11463.217885294805</v>
      </c>
      <c r="F365" s="136">
        <v>11358.701408320447</v>
      </c>
      <c r="G365" s="136">
        <v>9917.8671186025058</v>
      </c>
      <c r="H365" s="136">
        <v>8477.0328288845667</v>
      </c>
      <c r="I365" s="136">
        <v>7304.9551942435492</v>
      </c>
      <c r="J365" s="136">
        <v>6185.1357980897083</v>
      </c>
      <c r="K365" s="136">
        <v>4531.5358231025384</v>
      </c>
      <c r="L365" s="136">
        <v>3680.4730820256191</v>
      </c>
      <c r="M365" s="136">
        <v>3945.497005782026</v>
      </c>
      <c r="N365" s="136">
        <v>2721.1611326538277</v>
      </c>
      <c r="O365" s="136">
        <v>1974.6148685512678</v>
      </c>
      <c r="P365" s="136">
        <v>959.3119493717868</v>
      </c>
      <c r="Q365" s="136">
        <v>0</v>
      </c>
      <c r="R365" s="136">
        <v>0</v>
      </c>
      <c r="S365" s="136">
        <v>0</v>
      </c>
      <c r="T365" s="136">
        <v>0</v>
      </c>
      <c r="U365" s="136">
        <v>0</v>
      </c>
      <c r="V365" s="136">
        <v>0</v>
      </c>
      <c r="W365" s="136">
        <v>0</v>
      </c>
      <c r="X365" s="136">
        <v>0</v>
      </c>
      <c r="Y365" s="136">
        <v>0</v>
      </c>
      <c r="Z365" s="136">
        <v>0</v>
      </c>
      <c r="AA365" s="136">
        <v>0</v>
      </c>
      <c r="AB365" s="136">
        <v>0</v>
      </c>
      <c r="AC365" s="136">
        <v>0</v>
      </c>
      <c r="AD365" s="136">
        <v>0</v>
      </c>
      <c r="AE365" s="136">
        <v>0</v>
      </c>
      <c r="AF365" s="136">
        <v>0</v>
      </c>
      <c r="AG365" s="136">
        <v>0</v>
      </c>
      <c r="AH365" s="136">
        <v>212.76568526922702</v>
      </c>
      <c r="AI365" s="136">
        <v>373.2731320512799</v>
      </c>
      <c r="AJ365" s="136">
        <v>760.00621200004684</v>
      </c>
      <c r="AK365" s="136">
        <v>1384.4699148535944</v>
      </c>
      <c r="AL365" s="136">
        <v>2420.4019490447463</v>
      </c>
      <c r="AM365" s="136">
        <v>3320.7914740893907</v>
      </c>
      <c r="AN365" s="136">
        <v>4216.3401952359518</v>
      </c>
      <c r="AO365" s="136">
        <v>5048.9584657073428</v>
      </c>
      <c r="AP365" s="136">
        <v>5668.5813646627985</v>
      </c>
      <c r="AQ365" s="136">
        <v>6433.4283805609302</v>
      </c>
      <c r="AR365" s="136">
        <v>8088.9833137075411</v>
      </c>
      <c r="AS365" s="136">
        <v>9057.144093325438</v>
      </c>
      <c r="AT365" s="136">
        <v>10097.91693141468</v>
      </c>
      <c r="AU365" s="136">
        <v>11409.77478779693</v>
      </c>
      <c r="AV365" s="136">
        <v>13694.634227695173</v>
      </c>
      <c r="AW365" s="136">
        <v>15350.189160841779</v>
      </c>
      <c r="AX365" s="136">
        <v>18738.75188950442</v>
      </c>
      <c r="AY365" s="136">
        <v>22199.926676638403</v>
      </c>
      <c r="AZ365" s="136">
        <v>23995.864922829605</v>
      </c>
      <c r="BA365" s="136">
        <v>24688.09988025641</v>
      </c>
      <c r="BB365" s="136">
        <v>25172.180270065353</v>
      </c>
      <c r="BC365" s="136">
        <v>24479.945312638556</v>
      </c>
      <c r="BD365" s="136">
        <v>23995.864922829605</v>
      </c>
      <c r="BE365" s="136">
        <v>23719.939100638505</v>
      </c>
      <c r="BF365" s="136">
        <v>24547.716567211803</v>
      </c>
      <c r="BG365" s="136">
        <v>24896.254447874257</v>
      </c>
      <c r="BH365" s="136">
        <v>24344.402803492056</v>
      </c>
      <c r="BI365" s="136">
        <v>25172.180270065353</v>
      </c>
      <c r="BJ365" s="136">
        <v>25172.180270065353</v>
      </c>
      <c r="BK365" s="136">
        <v>23995.864922829605</v>
      </c>
      <c r="BL365" s="136">
        <v>22751.778321020607</v>
      </c>
      <c r="BM365" s="136">
        <v>21783.617541402713</v>
      </c>
      <c r="BN365" s="136">
        <v>20471.759685020465</v>
      </c>
      <c r="BO365" s="136">
        <v>19847.295982166917</v>
      </c>
      <c r="BP365" s="136">
        <v>18946.906457122273</v>
      </c>
      <c r="BQ365" s="136">
        <v>17218.739465504314</v>
      </c>
      <c r="BR365" s="136">
        <v>16526.504508077523</v>
      </c>
      <c r="BS365" s="136">
        <v>15558.343728459626</v>
      </c>
      <c r="BT365" s="136">
        <v>14246.485872077374</v>
      </c>
      <c r="BU365" s="136">
        <v>13346.096347032726</v>
      </c>
      <c r="BV365" s="136">
        <v>12794.244702650525</v>
      </c>
      <c r="BW365" s="136">
        <v>12586.090135032677</v>
      </c>
      <c r="BX365" s="136">
        <v>12929.787211797033</v>
      </c>
      <c r="BY365" s="136">
        <v>14038.331304459525</v>
      </c>
      <c r="BZ365" s="136">
        <v>15214.646651695271</v>
      </c>
      <c r="CA365" s="136">
        <v>15490.572473886372</v>
      </c>
      <c r="CB365" s="136">
        <v>15698.727041504222</v>
      </c>
      <c r="CC365" s="136">
        <v>16599.11656654887</v>
      </c>
      <c r="CD365" s="136">
        <v>16942.813643313217</v>
      </c>
      <c r="CE365" s="136">
        <v>16942.813643313217</v>
      </c>
      <c r="CF365" s="136">
        <v>17770.591109886522</v>
      </c>
      <c r="CG365" s="136">
        <v>18395.054812740065</v>
      </c>
      <c r="CH365" s="136">
        <v>19019.518515593616</v>
      </c>
      <c r="CI365" s="136">
        <v>19706.912669122317</v>
      </c>
      <c r="CJ365" s="136">
        <v>15101.792567062868</v>
      </c>
      <c r="CK365" s="136">
        <v>15711.966004115924</v>
      </c>
      <c r="CL365" s="136">
        <v>15963.839922899444</v>
      </c>
      <c r="CM365" s="136">
        <v>16318.5919211861</v>
      </c>
      <c r="CN365" s="136">
        <v>16368.257200946229</v>
      </c>
      <c r="CO365" s="136">
        <v>16673.343919472751</v>
      </c>
      <c r="CP365" s="136">
        <v>16978.430637999274</v>
      </c>
      <c r="CQ365" s="136">
        <v>17585.056555069452</v>
      </c>
      <c r="CR365" s="136">
        <v>18344.225831402884</v>
      </c>
      <c r="CS365" s="136">
        <v>18801.855909192676</v>
      </c>
      <c r="CT365" s="136">
        <v>19004.064548216069</v>
      </c>
      <c r="CU365" s="136">
        <v>19461.694626005854</v>
      </c>
      <c r="CV365" s="136">
        <v>20117.985822836163</v>
      </c>
      <c r="CW365" s="136">
        <v>21033.245978415736</v>
      </c>
      <c r="CX365" s="136">
        <v>22147.16725303583</v>
      </c>
      <c r="CY365" s="136">
        <v>23363.966607159051</v>
      </c>
      <c r="CZ365" s="136">
        <v>24172.801163252618</v>
      </c>
      <c r="DA365" s="136">
        <v>24832.639880065795</v>
      </c>
      <c r="DB365" s="136">
        <v>24584.313481265137</v>
      </c>
      <c r="DC365" s="136">
        <v>24630.43124104241</v>
      </c>
      <c r="DD365" s="136">
        <v>25187.391878352457</v>
      </c>
      <c r="DE365" s="136">
        <v>24882.30515982593</v>
      </c>
      <c r="DF365" s="136">
        <v>23818.049164965971</v>
      </c>
      <c r="DG365" s="136">
        <v>23512.962446439447</v>
      </c>
      <c r="DH365" s="136">
        <v>23512.962446439447</v>
      </c>
      <c r="DI365" s="136">
        <v>22956.001809129393</v>
      </c>
      <c r="DJ365" s="136">
        <v>22753.793170106008</v>
      </c>
      <c r="DK365" s="136">
        <v>22753.793170106008</v>
      </c>
      <c r="DL365" s="136">
        <v>23566.175246182447</v>
      </c>
      <c r="DM365" s="136">
        <v>23413.631886919185</v>
      </c>
      <c r="DN365" s="136">
        <v>23005.667088889528</v>
      </c>
      <c r="DO365" s="136">
        <v>23367.51412714192</v>
      </c>
      <c r="DP365" s="136">
        <v>23768.38388520584</v>
      </c>
      <c r="DQ365" s="136">
        <v>26049.439234189027</v>
      </c>
      <c r="DR365" s="136">
        <v>27567.777786855902</v>
      </c>
      <c r="DS365" s="136">
        <v>27670.655866359037</v>
      </c>
      <c r="DT365" s="136">
        <v>27922.529785142557</v>
      </c>
      <c r="DU365" s="136">
        <v>27975.742584885564</v>
      </c>
      <c r="DV365" s="136">
        <v>28483.037942435476</v>
      </c>
      <c r="DW365" s="136">
        <v>28582.368501955734</v>
      </c>
      <c r="DX365" s="136">
        <v>27872.864505382433</v>
      </c>
      <c r="DY365" s="136">
        <v>27518.112507095764</v>
      </c>
      <c r="DZ365" s="136">
        <v>27262.691068329386</v>
      </c>
      <c r="EA365" s="136">
        <v>26709.277951002205</v>
      </c>
      <c r="EB365" s="136">
        <v>25946.5611546859</v>
      </c>
    </row>
    <row r="366" spans="1:132" x14ac:dyDescent="0.35">
      <c r="A366" s="135" t="s">
        <v>193</v>
      </c>
      <c r="B366" s="136"/>
      <c r="C366" s="136">
        <v>3246.8517748917589</v>
      </c>
      <c r="D366" s="136">
        <v>3110.0813945789046</v>
      </c>
      <c r="E366" s="136">
        <v>2957.9002671885469</v>
      </c>
      <c r="F366" s="136">
        <v>2930.9314598029132</v>
      </c>
      <c r="G366" s="136">
        <v>2559.1471865581138</v>
      </c>
      <c r="H366" s="136">
        <v>2187.3629133133145</v>
      </c>
      <c r="I366" s="136">
        <v>1884.9270019172864</v>
      </c>
      <c r="J366" s="136">
        <v>1595.9754942140744</v>
      </c>
      <c r="K366" s="136">
        <v>1169.2904345056643</v>
      </c>
      <c r="L366" s="136">
        <v>949.68728865122296</v>
      </c>
      <c r="M366" s="136">
        <v>1018.0724788076495</v>
      </c>
      <c r="N366" s="136">
        <v>702.15216371880433</v>
      </c>
      <c r="O366" s="136">
        <v>509.51782524999635</v>
      </c>
      <c r="P366" s="136">
        <v>247.53512493241755</v>
      </c>
      <c r="Q366" s="136">
        <v>0</v>
      </c>
      <c r="R366" s="136">
        <v>0</v>
      </c>
      <c r="S366" s="136">
        <v>0</v>
      </c>
      <c r="T366" s="136">
        <v>0</v>
      </c>
      <c r="U366" s="136">
        <v>0</v>
      </c>
      <c r="V366" s="136">
        <v>0</v>
      </c>
      <c r="W366" s="136">
        <v>0</v>
      </c>
      <c r="X366" s="136">
        <v>0</v>
      </c>
      <c r="Y366" s="136">
        <v>0</v>
      </c>
      <c r="Z366" s="136">
        <v>0</v>
      </c>
      <c r="AA366" s="136">
        <v>0</v>
      </c>
      <c r="AB366" s="136">
        <v>0</v>
      </c>
      <c r="AC366" s="136">
        <v>0</v>
      </c>
      <c r="AD366" s="136">
        <v>0</v>
      </c>
      <c r="AE366" s="136">
        <v>0</v>
      </c>
      <c r="AF366" s="136">
        <v>0</v>
      </c>
      <c r="AG366" s="136">
        <v>0</v>
      </c>
      <c r="AH366" s="136">
        <v>54.900786463609613</v>
      </c>
      <c r="AI366" s="136">
        <v>96.317169234403977</v>
      </c>
      <c r="AJ366" s="136">
        <v>196.10746302080605</v>
      </c>
      <c r="AK366" s="136">
        <v>357.24034664936795</v>
      </c>
      <c r="AL366" s="136">
        <v>624.54606057581827</v>
      </c>
      <c r="AM366" s="136">
        <v>856.8771951100224</v>
      </c>
      <c r="AN366" s="136">
        <v>1087.9592375230764</v>
      </c>
      <c r="AO366" s="136">
        <v>1302.8030823611575</v>
      </c>
      <c r="AP366" s="136">
        <v>1462.6868738685669</v>
      </c>
      <c r="AQ366" s="136">
        <v>1660.0434290105238</v>
      </c>
      <c r="AR366" s="136">
        <v>2087.2329344443842</v>
      </c>
      <c r="AS366" s="136">
        <v>2337.051358674712</v>
      </c>
      <c r="AT366" s="136">
        <v>2605.6061647223132</v>
      </c>
      <c r="AU366" s="136">
        <v>2944.1101295544063</v>
      </c>
      <c r="AV366" s="136">
        <v>3533.6816107379786</v>
      </c>
      <c r="AW366" s="136">
        <v>3960.8711161718384</v>
      </c>
      <c r="AX366" s="136">
        <v>4835.2356009779833</v>
      </c>
      <c r="AY366" s="136">
        <v>5728.3364676014044</v>
      </c>
      <c r="AZ366" s="136">
        <v>6191.7496445486595</v>
      </c>
      <c r="BA366" s="136">
        <v>6370.3698178733448</v>
      </c>
      <c r="BB366" s="136">
        <v>6495.2790299885091</v>
      </c>
      <c r="BC366" s="136">
        <v>6316.6588566638229</v>
      </c>
      <c r="BD366" s="136">
        <v>6191.7496445486595</v>
      </c>
      <c r="BE366" s="136">
        <v>6120.5513936430179</v>
      </c>
      <c r="BF366" s="136">
        <v>6334.1461463599471</v>
      </c>
      <c r="BG366" s="136">
        <v>6424.0807790828658</v>
      </c>
      <c r="BH366" s="136">
        <v>6281.68427727158</v>
      </c>
      <c r="BI366" s="136">
        <v>6495.2790299885091</v>
      </c>
      <c r="BJ366" s="136">
        <v>6495.2790299885091</v>
      </c>
      <c r="BK366" s="136">
        <v>6191.7496445486595</v>
      </c>
      <c r="BL366" s="136">
        <v>5870.7329694126902</v>
      </c>
      <c r="BM366" s="136">
        <v>5620.9145451823633</v>
      </c>
      <c r="BN366" s="136">
        <v>5282.4105803502698</v>
      </c>
      <c r="BO366" s="136">
        <v>5121.2776967217087</v>
      </c>
      <c r="BP366" s="136">
        <v>4888.9465621875052</v>
      </c>
      <c r="BQ366" s="136">
        <v>4443.0206749363679</v>
      </c>
      <c r="BR366" s="136">
        <v>4264.4005016116862</v>
      </c>
      <c r="BS366" s="136">
        <v>4014.5820773813589</v>
      </c>
      <c r="BT366" s="136">
        <v>3676.0781125492658</v>
      </c>
      <c r="BU366" s="136">
        <v>3443.7469780150614</v>
      </c>
      <c r="BV366" s="136">
        <v>3301.3504762037742</v>
      </c>
      <c r="BW366" s="136">
        <v>3247.6395149942546</v>
      </c>
      <c r="BX366" s="136">
        <v>3336.3250555960208</v>
      </c>
      <c r="BY366" s="136">
        <v>3622.3671513397449</v>
      </c>
      <c r="BZ366" s="136">
        <v>3925.8965367795927</v>
      </c>
      <c r="CA366" s="136">
        <v>3997.094787685236</v>
      </c>
      <c r="CB366" s="136">
        <v>4050.8057488947566</v>
      </c>
      <c r="CC366" s="136">
        <v>4283.1368834289615</v>
      </c>
      <c r="CD366" s="136">
        <v>4371.8224240307263</v>
      </c>
      <c r="CE366" s="136">
        <v>4371.8224240307263</v>
      </c>
      <c r="CF366" s="136">
        <v>4585.4171767476555</v>
      </c>
      <c r="CG366" s="136">
        <v>4746.5500603762175</v>
      </c>
      <c r="CH366" s="136">
        <v>4907.6829440047804</v>
      </c>
      <c r="CI366" s="136">
        <v>5085.054025208311</v>
      </c>
      <c r="CJ366" s="136">
        <v>3896.7763429188685</v>
      </c>
      <c r="CK366" s="136">
        <v>4054.2218517236734</v>
      </c>
      <c r="CL366" s="136">
        <v>4119.2138931489117</v>
      </c>
      <c r="CM366" s="136">
        <v>4210.7519796633314</v>
      </c>
      <c r="CN366" s="136">
        <v>4223.5673117753504</v>
      </c>
      <c r="CO366" s="136">
        <v>4302.2900661777512</v>
      </c>
      <c r="CP366" s="136">
        <v>4381.0128205801529</v>
      </c>
      <c r="CQ366" s="136">
        <v>4537.542948519811</v>
      </c>
      <c r="CR366" s="136">
        <v>4733.4344536606704</v>
      </c>
      <c r="CS366" s="136">
        <v>4851.5185852642735</v>
      </c>
      <c r="CT366" s="136">
        <v>4903.6952945774929</v>
      </c>
      <c r="CU366" s="136">
        <v>5021.779426181095</v>
      </c>
      <c r="CV366" s="136">
        <v>5191.1248862327711</v>
      </c>
      <c r="CW366" s="136">
        <v>5427.2931494399772</v>
      </c>
      <c r="CX366" s="136">
        <v>5714.7227410952573</v>
      </c>
      <c r="CY366" s="136">
        <v>6028.698377839718</v>
      </c>
      <c r="CZ366" s="136">
        <v>6237.4052150925963</v>
      </c>
      <c r="DA366" s="136">
        <v>6407.6660560094169</v>
      </c>
      <c r="DB366" s="136">
        <v>6343.5893954493222</v>
      </c>
      <c r="DC366" s="136">
        <v>6355.4893466961985</v>
      </c>
      <c r="DD366" s="136">
        <v>6499.2041425238376</v>
      </c>
      <c r="DE366" s="136">
        <v>6420.4813881214359</v>
      </c>
      <c r="DF366" s="136">
        <v>6145.8671285781747</v>
      </c>
      <c r="DG366" s="136">
        <v>6067.1443741757757</v>
      </c>
      <c r="DH366" s="136">
        <v>6067.1443741757757</v>
      </c>
      <c r="DI366" s="136">
        <v>5923.4295783481321</v>
      </c>
      <c r="DJ366" s="136">
        <v>5871.2528690349145</v>
      </c>
      <c r="DK366" s="136">
        <v>5871.2528690349145</v>
      </c>
      <c r="DL366" s="136">
        <v>6080.8750871529382</v>
      </c>
      <c r="DM366" s="136">
        <v>6041.513709951736</v>
      </c>
      <c r="DN366" s="136">
        <v>5936.2449104601528</v>
      </c>
      <c r="DO366" s="136">
        <v>6029.6137587048615</v>
      </c>
      <c r="DP366" s="136">
        <v>6133.0517964661567</v>
      </c>
      <c r="DQ366" s="136">
        <v>6721.6416927538776</v>
      </c>
      <c r="DR366" s="136">
        <v>7113.4247030355973</v>
      </c>
      <c r="DS366" s="136">
        <v>7139.9707481247797</v>
      </c>
      <c r="DT366" s="136">
        <v>7204.962789550018</v>
      </c>
      <c r="DU366" s="136">
        <v>7218.6935025271823</v>
      </c>
      <c r="DV366" s="136">
        <v>7349.5929662428025</v>
      </c>
      <c r="DW366" s="136">
        <v>7375.2236304668386</v>
      </c>
      <c r="DX366" s="136">
        <v>7192.1474574379999</v>
      </c>
      <c r="DY366" s="136">
        <v>7100.6093709235774</v>
      </c>
      <c r="DZ366" s="136">
        <v>7034.7019486331965</v>
      </c>
      <c r="EA366" s="136">
        <v>6891.9025336707009</v>
      </c>
      <c r="EB366" s="136">
        <v>6695.0956476646979</v>
      </c>
    </row>
    <row r="367" spans="1:132" x14ac:dyDescent="0.35">
      <c r="A367" s="135" t="s">
        <v>194</v>
      </c>
      <c r="B367" s="136"/>
      <c r="C367" s="136">
        <v>9938.775823752916</v>
      </c>
      <c r="D367" s="136">
        <v>9520.1148427464159</v>
      </c>
      <c r="E367" s="136">
        <v>9054.2807934574921</v>
      </c>
      <c r="F367" s="136">
        <v>8971.7279239632535</v>
      </c>
      <c r="G367" s="136">
        <v>7833.6776516498057</v>
      </c>
      <c r="H367" s="136">
        <v>6695.6273793363607</v>
      </c>
      <c r="I367" s="136">
        <v>5769.8559142938175</v>
      </c>
      <c r="J367" s="136">
        <v>4885.3608839983935</v>
      </c>
      <c r="K367" s="136">
        <v>3579.2565559288169</v>
      </c>
      <c r="L367" s="136">
        <v>2907.0403329042938</v>
      </c>
      <c r="M367" s="136">
        <v>3116.370823407542</v>
      </c>
      <c r="N367" s="136">
        <v>2149.3229236178786</v>
      </c>
      <c r="O367" s="136">
        <v>1559.6595700875955</v>
      </c>
      <c r="P367" s="136">
        <v>757.71740928641134</v>
      </c>
      <c r="Q367" s="136">
        <v>0</v>
      </c>
      <c r="R367" s="136">
        <v>0</v>
      </c>
      <c r="S367" s="136">
        <v>0</v>
      </c>
      <c r="T367" s="136">
        <v>0</v>
      </c>
      <c r="U367" s="136">
        <v>0</v>
      </c>
      <c r="V367" s="136">
        <v>0</v>
      </c>
      <c r="W367" s="136">
        <v>0</v>
      </c>
      <c r="X367" s="136">
        <v>0</v>
      </c>
      <c r="Y367" s="136">
        <v>0</v>
      </c>
      <c r="Z367" s="136">
        <v>0</v>
      </c>
      <c r="AA367" s="136">
        <v>0</v>
      </c>
      <c r="AB367" s="136">
        <v>0</v>
      </c>
      <c r="AC367" s="136">
        <v>0</v>
      </c>
      <c r="AD367" s="136">
        <v>0</v>
      </c>
      <c r="AE367" s="136">
        <v>0</v>
      </c>
      <c r="AF367" s="136">
        <v>0</v>
      </c>
      <c r="AG367" s="136">
        <v>0</v>
      </c>
      <c r="AH367" s="136">
        <v>168.05405575612858</v>
      </c>
      <c r="AI367" s="136">
        <v>294.83167676514137</v>
      </c>
      <c r="AJ367" s="136">
        <v>600.29476165221092</v>
      </c>
      <c r="AK367" s="136">
        <v>1093.5305849205924</v>
      </c>
      <c r="AL367" s="136">
        <v>1911.7667568541835</v>
      </c>
      <c r="AM367" s="136">
        <v>2622.9439904039396</v>
      </c>
      <c r="AN367" s="136">
        <v>3330.2976904399907</v>
      </c>
      <c r="AO367" s="136">
        <v>3987.9454547978289</v>
      </c>
      <c r="AP367" s="136">
        <v>4477.3577445524998</v>
      </c>
      <c r="AQ367" s="136">
        <v>5081.4760397184154</v>
      </c>
      <c r="AR367" s="136">
        <v>6389.1245014066799</v>
      </c>
      <c r="AS367" s="136">
        <v>7153.831204148355</v>
      </c>
      <c r="AT367" s="136">
        <v>7975.8909095956524</v>
      </c>
      <c r="AU367" s="136">
        <v>9012.0684918106181</v>
      </c>
      <c r="AV367" s="136">
        <v>10816.776310280968</v>
      </c>
      <c r="AW367" s="136">
        <v>12124.42477196923</v>
      </c>
      <c r="AX367" s="136">
        <v>14800.898231565085</v>
      </c>
      <c r="AY367" s="136">
        <v>17534.724693866567</v>
      </c>
      <c r="AZ367" s="136">
        <v>18953.255627452367</v>
      </c>
      <c r="BA367" s="136">
        <v>19500.020919912666</v>
      </c>
      <c r="BB367" s="136">
        <v>19882.374271283505</v>
      </c>
      <c r="BC367" s="136">
        <v>19335.608978823206</v>
      </c>
      <c r="BD367" s="136">
        <v>18953.255627452367</v>
      </c>
      <c r="BE367" s="136">
        <v>18735.314217170995</v>
      </c>
      <c r="BF367" s="136">
        <v>19389.138448015121</v>
      </c>
      <c r="BG367" s="136">
        <v>19664.432861002133</v>
      </c>
      <c r="BH367" s="136">
        <v>19228.550040439379</v>
      </c>
      <c r="BI367" s="136">
        <v>19882.374271283505</v>
      </c>
      <c r="BJ367" s="136">
        <v>19882.374271283505</v>
      </c>
      <c r="BK367" s="136">
        <v>18953.255627452367</v>
      </c>
      <c r="BL367" s="136">
        <v>17970.607514429321</v>
      </c>
      <c r="BM367" s="136">
        <v>17205.90081168765</v>
      </c>
      <c r="BN367" s="136">
        <v>16169.723229472684</v>
      </c>
      <c r="BO367" s="136">
        <v>15676.487406204305</v>
      </c>
      <c r="BP367" s="136">
        <v>14965.310172654546</v>
      </c>
      <c r="BQ367" s="136">
        <v>13600.308708260654</v>
      </c>
      <c r="BR367" s="136">
        <v>13053.543415800363</v>
      </c>
      <c r="BS367" s="136">
        <v>12288.83671305869</v>
      </c>
      <c r="BT367" s="136">
        <v>11252.659130843722</v>
      </c>
      <c r="BU367" s="136">
        <v>10541.481897293965</v>
      </c>
      <c r="BV367" s="136">
        <v>10105.599076731209</v>
      </c>
      <c r="BW367" s="136">
        <v>9941.1871356417523</v>
      </c>
      <c r="BX367" s="136">
        <v>10212.658015115048</v>
      </c>
      <c r="BY367" s="136">
        <v>11088.247189754262</v>
      </c>
      <c r="BZ367" s="136">
        <v>12017.365833585398</v>
      </c>
      <c r="CA367" s="136">
        <v>12235.307243866771</v>
      </c>
      <c r="CB367" s="136">
        <v>12399.719184956231</v>
      </c>
      <c r="CC367" s="136">
        <v>13110.896418505989</v>
      </c>
      <c r="CD367" s="136">
        <v>13382.367297979281</v>
      </c>
      <c r="CE367" s="136">
        <v>13382.367297979281</v>
      </c>
      <c r="CF367" s="136">
        <v>14036.19152882341</v>
      </c>
      <c r="CG367" s="136">
        <v>14529.427352091792</v>
      </c>
      <c r="CH367" s="136">
        <v>15022.663175360176</v>
      </c>
      <c r="CI367" s="136">
        <v>15565.604934306761</v>
      </c>
      <c r="CJ367" s="136">
        <v>11928.227462390238</v>
      </c>
      <c r="CK367" s="136">
        <v>12410.176046729244</v>
      </c>
      <c r="CL367" s="136">
        <v>12609.119939101734</v>
      </c>
      <c r="CM367" s="136">
        <v>12889.322604415107</v>
      </c>
      <c r="CN367" s="136">
        <v>12928.55097755898</v>
      </c>
      <c r="CO367" s="136">
        <v>13169.525269728478</v>
      </c>
      <c r="CP367" s="136">
        <v>13410.499561897979</v>
      </c>
      <c r="CQ367" s="136">
        <v>13889.64611958384</v>
      </c>
      <c r="CR367" s="136">
        <v>14489.279823354454</v>
      </c>
      <c r="CS367" s="136">
        <v>14850.741261608711</v>
      </c>
      <c r="CT367" s="136">
        <v>15010.456780837332</v>
      </c>
      <c r="CU367" s="136">
        <v>15371.918219091578</v>
      </c>
      <c r="CV367" s="136">
        <v>15890.293149921319</v>
      </c>
      <c r="CW367" s="136">
        <v>16613.216026429818</v>
      </c>
      <c r="CX367" s="136">
        <v>17493.052395513809</v>
      </c>
      <c r="CY367" s="136">
        <v>18454.147537538673</v>
      </c>
      <c r="CZ367" s="136">
        <v>19093.009614453156</v>
      </c>
      <c r="DA367" s="136">
        <v>19614.186571936028</v>
      </c>
      <c r="DB367" s="136">
        <v>19418.044706216668</v>
      </c>
      <c r="DC367" s="136">
        <v>19454.471052707409</v>
      </c>
      <c r="DD367" s="136">
        <v>19894.389237249401</v>
      </c>
      <c r="DE367" s="136">
        <v>19653.414945079905</v>
      </c>
      <c r="DF367" s="136">
        <v>18812.806949139784</v>
      </c>
      <c r="DG367" s="136">
        <v>18571.832656970291</v>
      </c>
      <c r="DH367" s="136">
        <v>18571.832656970291</v>
      </c>
      <c r="DI367" s="136">
        <v>18131.914472428289</v>
      </c>
      <c r="DJ367" s="136">
        <v>17972.19895319967</v>
      </c>
      <c r="DK367" s="136">
        <v>17972.19895319967</v>
      </c>
      <c r="DL367" s="136">
        <v>18613.863056767299</v>
      </c>
      <c r="DM367" s="136">
        <v>18493.375910682542</v>
      </c>
      <c r="DN367" s="136">
        <v>18171.142845572165</v>
      </c>
      <c r="DO367" s="136">
        <v>18456.949564191807</v>
      </c>
      <c r="DP367" s="136">
        <v>18773.578575995918</v>
      </c>
      <c r="DQ367" s="136">
        <v>20575.2817139609</v>
      </c>
      <c r="DR367" s="136">
        <v>21774.549121502125</v>
      </c>
      <c r="DS367" s="136">
        <v>21855.807894443005</v>
      </c>
      <c r="DT367" s="136">
        <v>22054.751786815497</v>
      </c>
      <c r="DU367" s="136">
        <v>22096.782186612509</v>
      </c>
      <c r="DV367" s="136">
        <v>22497.471998010631</v>
      </c>
      <c r="DW367" s="136">
        <v>22575.928744298373</v>
      </c>
      <c r="DX367" s="136">
        <v>22015.523413671628</v>
      </c>
      <c r="DY367" s="136">
        <v>21735.320748358252</v>
      </c>
      <c r="DZ367" s="136">
        <v>21533.574829332625</v>
      </c>
      <c r="EA367" s="136">
        <v>21096.458671443772</v>
      </c>
      <c r="EB367" s="136">
        <v>20494.022941020023</v>
      </c>
    </row>
    <row r="368" spans="1:132" x14ac:dyDescent="0.35">
      <c r="A368" s="135" t="s">
        <v>206</v>
      </c>
      <c r="B368" s="136"/>
      <c r="C368" s="136">
        <v>15903.743698980168</v>
      </c>
      <c r="D368" s="136">
        <v>15597.363071486581</v>
      </c>
      <c r="E368" s="136">
        <v>15256.460683148656</v>
      </c>
      <c r="F368" s="136">
        <v>15196.047601671055</v>
      </c>
      <c r="G368" s="136">
        <v>14363.210121301176</v>
      </c>
      <c r="H368" s="136">
        <v>13530.372640931297</v>
      </c>
      <c r="I368" s="136">
        <v>12852.88308436099</v>
      </c>
      <c r="J368" s="136">
        <v>12205.600068529478</v>
      </c>
      <c r="K368" s="136">
        <v>11249.778815151618</v>
      </c>
      <c r="L368" s="136">
        <v>10757.843723119673</v>
      </c>
      <c r="M368" s="136">
        <v>10911.034036866462</v>
      </c>
      <c r="N368" s="136">
        <v>10203.337939557345</v>
      </c>
      <c r="O368" s="136">
        <v>9771.8159290030053</v>
      </c>
      <c r="P368" s="136">
        <v>9184.9459946491061</v>
      </c>
      <c r="Q368" s="136">
        <v>8444.8857465484143</v>
      </c>
      <c r="R368" s="136">
        <v>8198.9182005324419</v>
      </c>
      <c r="S368" s="136">
        <v>8045.7278867856494</v>
      </c>
      <c r="T368" s="136">
        <v>7920.586503724895</v>
      </c>
      <c r="U368" s="136">
        <v>7674.618957708919</v>
      </c>
      <c r="V368" s="136">
        <v>7335.874179423764</v>
      </c>
      <c r="W368" s="136">
        <v>7521.4286439621283</v>
      </c>
      <c r="X368" s="136">
        <v>7521.4286439621283</v>
      </c>
      <c r="Y368" s="136">
        <v>7273.3034878933868</v>
      </c>
      <c r="Z368" s="136">
        <v>7551.6351847009328</v>
      </c>
      <c r="AA368" s="136">
        <v>8075.9344275244557</v>
      </c>
      <c r="AB368" s="136">
        <v>7983.1571952552731</v>
      </c>
      <c r="AC368" s="136">
        <v>8136.3475090020656</v>
      </c>
      <c r="AD368" s="136">
        <v>8414.6792058096144</v>
      </c>
      <c r="AE368" s="136">
        <v>8630.4402110867813</v>
      </c>
      <c r="AF368" s="136">
        <v>8630.4402110867813</v>
      </c>
      <c r="AG368" s="136">
        <v>8630.4402110867813</v>
      </c>
      <c r="AH368" s="136">
        <v>8753.4239840947685</v>
      </c>
      <c r="AI368" s="136">
        <v>8846.2012163639502</v>
      </c>
      <c r="AJ368" s="136">
        <v>11631.714669801815</v>
      </c>
      <c r="AK368" s="136">
        <v>11992.66997228063</v>
      </c>
      <c r="AL368" s="136">
        <v>12591.464039958664</v>
      </c>
      <c r="AM368" s="136">
        <v>13111.911220276954</v>
      </c>
      <c r="AN368" s="136">
        <v>13629.56029747526</v>
      </c>
      <c r="AO368" s="136">
        <v>14110.834034113679</v>
      </c>
      <c r="AP368" s="136">
        <v>14468.991233472505</v>
      </c>
      <c r="AQ368" s="136">
        <v>14911.091526431052</v>
      </c>
      <c r="AR368" s="136">
        <v>15868.04279346791</v>
      </c>
      <c r="AS368" s="136">
        <v>16427.663417466072</v>
      </c>
      <c r="AT368" s="136">
        <v>17029.255588264095</v>
      </c>
      <c r="AU368" s="136">
        <v>17787.541533781608</v>
      </c>
      <c r="AV368" s="136">
        <v>19108.246206417272</v>
      </c>
      <c r="AW368" s="136">
        <v>20065.197473454129</v>
      </c>
      <c r="AX368" s="136">
        <v>22023.869657447696</v>
      </c>
      <c r="AY368" s="136">
        <v>24024.513388241132</v>
      </c>
      <c r="AZ368" s="136">
        <v>25062.60964575773</v>
      </c>
      <c r="BA368" s="136">
        <v>25462.738391916409</v>
      </c>
      <c r="BB368" s="136">
        <v>25742.548703915494</v>
      </c>
      <c r="BC368" s="136">
        <v>25342.419957756811</v>
      </c>
      <c r="BD368" s="136">
        <v>25062.60964575773</v>
      </c>
      <c r="BE368" s="136">
        <v>24903.117767918247</v>
      </c>
      <c r="BF368" s="136">
        <v>25381.593401436669</v>
      </c>
      <c r="BG368" s="136">
        <v>25583.056826076019</v>
      </c>
      <c r="BH368" s="136">
        <v>25264.073070397066</v>
      </c>
      <c r="BI368" s="136">
        <v>25742.548703915494</v>
      </c>
      <c r="BJ368" s="136">
        <v>25742.548703915494</v>
      </c>
      <c r="BK368" s="136">
        <v>25062.60964575773</v>
      </c>
      <c r="BL368" s="136">
        <v>24343.497143920082</v>
      </c>
      <c r="BM368" s="136">
        <v>23783.876519921923</v>
      </c>
      <c r="BN368" s="136">
        <v>23025.590574404414</v>
      </c>
      <c r="BO368" s="136">
        <v>22664.635271925596</v>
      </c>
      <c r="BP368" s="136">
        <v>22144.188091607302</v>
      </c>
      <c r="BQ368" s="136">
        <v>21145.265277770581</v>
      </c>
      <c r="BR368" s="136">
        <v>20745.136531611901</v>
      </c>
      <c r="BS368" s="136">
        <v>20185.515907613735</v>
      </c>
      <c r="BT368" s="136">
        <v>19427.229962096226</v>
      </c>
      <c r="BU368" s="136">
        <v>18906.782781777933</v>
      </c>
      <c r="BV368" s="136">
        <v>18587.799026098983</v>
      </c>
      <c r="BW368" s="136">
        <v>18467.480591939373</v>
      </c>
      <c r="BX368" s="136">
        <v>18666.145913458724</v>
      </c>
      <c r="BY368" s="136">
        <v>19306.91152793662</v>
      </c>
      <c r="BZ368" s="136">
        <v>19986.850586094391</v>
      </c>
      <c r="CA368" s="136">
        <v>20146.342463933859</v>
      </c>
      <c r="CB368" s="136">
        <v>20266.660898093469</v>
      </c>
      <c r="CC368" s="136">
        <v>20787.108078411762</v>
      </c>
      <c r="CD368" s="136">
        <v>20985.773399931106</v>
      </c>
      <c r="CE368" s="136">
        <v>20985.773399931106</v>
      </c>
      <c r="CF368" s="136">
        <v>21464.249033449534</v>
      </c>
      <c r="CG368" s="136">
        <v>21825.20433592836</v>
      </c>
      <c r="CH368" s="136">
        <v>22186.159638407171</v>
      </c>
      <c r="CI368" s="136">
        <v>22583.490281445858</v>
      </c>
      <c r="CJ368" s="136">
        <v>16931.41915144608</v>
      </c>
      <c r="CK368" s="136">
        <v>17284.114330572731</v>
      </c>
      <c r="CL368" s="136">
        <v>17429.703619630818</v>
      </c>
      <c r="CM368" s="136">
        <v>17634.75895633236</v>
      </c>
      <c r="CN368" s="136">
        <v>17663.466703470574</v>
      </c>
      <c r="CO368" s="136">
        <v>17839.814293033898</v>
      </c>
      <c r="CP368" s="136">
        <v>18016.161882597222</v>
      </c>
      <c r="CQ368" s="136">
        <v>18366.806508356858</v>
      </c>
      <c r="CR368" s="136">
        <v>18805.624928898142</v>
      </c>
      <c r="CS368" s="136">
        <v>19070.146313243135</v>
      </c>
      <c r="CT368" s="136">
        <v>19187.027855163011</v>
      </c>
      <c r="CU368" s="136">
        <v>19451.549239507993</v>
      </c>
      <c r="CV368" s="136">
        <v>19830.90161240584</v>
      </c>
      <c r="CW368" s="136">
        <v>20359.944381095822</v>
      </c>
      <c r="CX368" s="136">
        <v>21003.818138338644</v>
      </c>
      <c r="CY368" s="136">
        <v>21707.157943224924</v>
      </c>
      <c r="CZ368" s="136">
        <v>22174.684110904433</v>
      </c>
      <c r="DA368" s="136">
        <v>22556.087037169298</v>
      </c>
      <c r="DB368" s="136">
        <v>22412.548301478218</v>
      </c>
      <c r="DC368" s="136">
        <v>22439.205495249422</v>
      </c>
      <c r="DD368" s="136">
        <v>22761.142373870833</v>
      </c>
      <c r="DE368" s="136">
        <v>22584.794784307509</v>
      </c>
      <c r="DF368" s="136">
        <v>21969.628774202898</v>
      </c>
      <c r="DG368" s="136">
        <v>21793.281184639567</v>
      </c>
      <c r="DH368" s="136">
        <v>21793.281184639567</v>
      </c>
      <c r="DI368" s="136">
        <v>21471.344306018153</v>
      </c>
      <c r="DJ368" s="136">
        <v>21354.462764098284</v>
      </c>
      <c r="DK368" s="136">
        <v>21354.462764098284</v>
      </c>
      <c r="DL368" s="136">
        <v>21824.0394851448</v>
      </c>
      <c r="DM368" s="136">
        <v>21735.865690363142</v>
      </c>
      <c r="DN368" s="136">
        <v>21500.052053156371</v>
      </c>
      <c r="DO368" s="136">
        <v>21709.208496591942</v>
      </c>
      <c r="DP368" s="136">
        <v>21940.92102706468</v>
      </c>
      <c r="DQ368" s="136">
        <v>23259.426842055571</v>
      </c>
      <c r="DR368" s="136">
        <v>24137.06368313816</v>
      </c>
      <c r="DS368" s="136">
        <v>24196.529730781611</v>
      </c>
      <c r="DT368" s="136">
        <v>24342.119019839698</v>
      </c>
      <c r="DU368" s="136">
        <v>24372.877320344938</v>
      </c>
      <c r="DV368" s="136">
        <v>24666.106451828135</v>
      </c>
      <c r="DW368" s="136">
        <v>24723.521946104564</v>
      </c>
      <c r="DX368" s="136">
        <v>24313.41127270148</v>
      </c>
      <c r="DY368" s="136">
        <v>24108.355935999945</v>
      </c>
      <c r="DZ368" s="136">
        <v>23960.716093574832</v>
      </c>
      <c r="EA368" s="136">
        <v>23640.82976832044</v>
      </c>
      <c r="EB368" s="136">
        <v>23199.960794412127</v>
      </c>
    </row>
    <row r="369" spans="1:132" x14ac:dyDescent="0.35">
      <c r="A369" s="135" t="s">
        <v>196</v>
      </c>
      <c r="B369" s="136"/>
      <c r="C369" s="136">
        <v>0</v>
      </c>
      <c r="D369" s="136">
        <v>0</v>
      </c>
      <c r="E369" s="136">
        <v>0</v>
      </c>
      <c r="F369" s="136">
        <v>0</v>
      </c>
      <c r="G369" s="136">
        <v>0</v>
      </c>
      <c r="H369" s="136">
        <v>0</v>
      </c>
      <c r="I369" s="136">
        <v>0</v>
      </c>
      <c r="J369" s="136">
        <v>0</v>
      </c>
      <c r="K369" s="136">
        <v>0</v>
      </c>
      <c r="L369" s="136">
        <v>0</v>
      </c>
      <c r="M369" s="136">
        <v>0</v>
      </c>
      <c r="N369" s="136">
        <v>0</v>
      </c>
      <c r="O369" s="136">
        <v>0</v>
      </c>
      <c r="P369" s="136">
        <v>0</v>
      </c>
      <c r="Q369" s="136">
        <v>0</v>
      </c>
      <c r="R369" s="136">
        <v>0</v>
      </c>
      <c r="S369" s="136">
        <v>0</v>
      </c>
      <c r="T369" s="136">
        <v>0</v>
      </c>
      <c r="U369" s="136">
        <v>0</v>
      </c>
      <c r="V369" s="136">
        <v>0</v>
      </c>
      <c r="W369" s="136">
        <v>0</v>
      </c>
      <c r="X369" s="136">
        <v>0</v>
      </c>
      <c r="Y369" s="136">
        <v>0</v>
      </c>
      <c r="Z369" s="136">
        <v>0</v>
      </c>
      <c r="AA369" s="136">
        <v>0</v>
      </c>
      <c r="AB369" s="136">
        <v>0</v>
      </c>
      <c r="AC369" s="136">
        <v>0</v>
      </c>
      <c r="AD369" s="136">
        <v>0</v>
      </c>
      <c r="AE369" s="136">
        <v>0</v>
      </c>
      <c r="AF369" s="136">
        <v>0</v>
      </c>
      <c r="AG369" s="136">
        <v>0</v>
      </c>
      <c r="AH369" s="136">
        <v>0</v>
      </c>
      <c r="AI369" s="136">
        <v>0</v>
      </c>
      <c r="AJ369" s="136">
        <v>0</v>
      </c>
      <c r="AK369" s="136">
        <v>0</v>
      </c>
      <c r="AL369" s="136">
        <v>0</v>
      </c>
      <c r="AM369" s="136">
        <v>0</v>
      </c>
      <c r="AN369" s="136">
        <v>0</v>
      </c>
      <c r="AO369" s="136">
        <v>0</v>
      </c>
      <c r="AP369" s="136">
        <v>0</v>
      </c>
      <c r="AQ369" s="136">
        <v>0</v>
      </c>
      <c r="AR369" s="136">
        <v>0</v>
      </c>
      <c r="AS369" s="136">
        <v>0</v>
      </c>
      <c r="AT369" s="136">
        <v>0</v>
      </c>
      <c r="AU369" s="136">
        <v>0</v>
      </c>
      <c r="AV369" s="136">
        <v>0</v>
      </c>
      <c r="AW369" s="136">
        <v>0</v>
      </c>
      <c r="AX369" s="136">
        <v>0</v>
      </c>
      <c r="AY369" s="136">
        <v>0</v>
      </c>
      <c r="AZ369" s="136">
        <v>0</v>
      </c>
      <c r="BA369" s="136">
        <v>0</v>
      </c>
      <c r="BB369" s="136">
        <v>0</v>
      </c>
      <c r="BC369" s="136">
        <v>0</v>
      </c>
      <c r="BD369" s="136">
        <v>0</v>
      </c>
      <c r="BE369" s="136">
        <v>0</v>
      </c>
      <c r="BF369" s="136">
        <v>0</v>
      </c>
      <c r="BG369" s="136">
        <v>0</v>
      </c>
      <c r="BH369" s="136">
        <v>0</v>
      </c>
      <c r="BI369" s="136">
        <v>0</v>
      </c>
      <c r="BJ369" s="136">
        <v>0</v>
      </c>
      <c r="BK369" s="136">
        <v>0</v>
      </c>
      <c r="BL369" s="136">
        <v>0</v>
      </c>
      <c r="BM369" s="136">
        <v>0</v>
      </c>
      <c r="BN369" s="136">
        <v>0</v>
      </c>
      <c r="BO369" s="136">
        <v>0</v>
      </c>
      <c r="BP369" s="136">
        <v>0</v>
      </c>
      <c r="BQ369" s="136">
        <v>0</v>
      </c>
      <c r="BR369" s="136">
        <v>0</v>
      </c>
      <c r="BS369" s="136">
        <v>0</v>
      </c>
      <c r="BT369" s="136">
        <v>0</v>
      </c>
      <c r="BU369" s="136">
        <v>0</v>
      </c>
      <c r="BV369" s="136">
        <v>0</v>
      </c>
      <c r="BW369" s="136">
        <v>0</v>
      </c>
      <c r="BX369" s="136">
        <v>0</v>
      </c>
      <c r="BY369" s="136">
        <v>0</v>
      </c>
      <c r="BZ369" s="136">
        <v>0</v>
      </c>
      <c r="CA369" s="136">
        <v>0</v>
      </c>
      <c r="CB369" s="136">
        <v>0</v>
      </c>
      <c r="CC369" s="136">
        <v>0</v>
      </c>
      <c r="CD369" s="136">
        <v>0</v>
      </c>
      <c r="CE369" s="136">
        <v>0</v>
      </c>
      <c r="CF369" s="136">
        <v>0</v>
      </c>
      <c r="CG369" s="136">
        <v>0</v>
      </c>
      <c r="CH369" s="136">
        <v>0</v>
      </c>
      <c r="CI369" s="136">
        <v>0</v>
      </c>
      <c r="CJ369" s="136">
        <v>0</v>
      </c>
      <c r="CK369" s="136">
        <v>0</v>
      </c>
      <c r="CL369" s="136">
        <v>0</v>
      </c>
      <c r="CM369" s="136">
        <v>0</v>
      </c>
      <c r="CN369" s="136">
        <v>0</v>
      </c>
      <c r="CO369" s="136">
        <v>0</v>
      </c>
      <c r="CP369" s="136">
        <v>0</v>
      </c>
      <c r="CQ369" s="136">
        <v>0</v>
      </c>
      <c r="CR369" s="136">
        <v>0</v>
      </c>
      <c r="CS369" s="136">
        <v>0</v>
      </c>
      <c r="CT369" s="136">
        <v>0</v>
      </c>
      <c r="CU369" s="136">
        <v>0</v>
      </c>
      <c r="CV369" s="136">
        <v>0</v>
      </c>
      <c r="CW369" s="136">
        <v>0</v>
      </c>
      <c r="CX369" s="136">
        <v>0</v>
      </c>
      <c r="CY369" s="136">
        <v>0</v>
      </c>
      <c r="CZ369" s="136">
        <v>0</v>
      </c>
      <c r="DA369" s="136">
        <v>0</v>
      </c>
      <c r="DB369" s="136">
        <v>0</v>
      </c>
      <c r="DC369" s="136">
        <v>0</v>
      </c>
      <c r="DD369" s="136">
        <v>0</v>
      </c>
      <c r="DE369" s="136">
        <v>0</v>
      </c>
      <c r="DF369" s="136">
        <v>0</v>
      </c>
      <c r="DG369" s="136">
        <v>0</v>
      </c>
      <c r="DH369" s="136">
        <v>0</v>
      </c>
      <c r="DI369" s="136">
        <v>0</v>
      </c>
      <c r="DJ369" s="136">
        <v>0</v>
      </c>
      <c r="DK369" s="136">
        <v>0</v>
      </c>
      <c r="DL369" s="136">
        <v>0</v>
      </c>
      <c r="DM369" s="136">
        <v>0</v>
      </c>
      <c r="DN369" s="136">
        <v>0</v>
      </c>
      <c r="DO369" s="136">
        <v>0</v>
      </c>
      <c r="DP369" s="136">
        <v>0</v>
      </c>
      <c r="DQ369" s="136">
        <v>0</v>
      </c>
      <c r="DR369" s="136">
        <v>0</v>
      </c>
      <c r="DS369" s="136">
        <v>0</v>
      </c>
      <c r="DT369" s="136">
        <v>0</v>
      </c>
      <c r="DU369" s="136">
        <v>0</v>
      </c>
      <c r="DV369" s="136">
        <v>0</v>
      </c>
      <c r="DW369" s="136">
        <v>0</v>
      </c>
      <c r="DX369" s="136">
        <v>0</v>
      </c>
      <c r="DY369" s="136">
        <v>0</v>
      </c>
      <c r="DZ369" s="136">
        <v>0</v>
      </c>
      <c r="EA369" s="136">
        <v>0</v>
      </c>
      <c r="EB369" s="136">
        <v>0</v>
      </c>
    </row>
    <row r="370" spans="1:132" x14ac:dyDescent="0.35">
      <c r="A370" s="135" t="s">
        <v>197</v>
      </c>
      <c r="B370" s="136"/>
      <c r="C370" s="136">
        <v>27042.803050897448</v>
      </c>
      <c r="D370" s="136">
        <v>26521.831943418474</v>
      </c>
      <c r="E370" s="136">
        <v>25942.159866082737</v>
      </c>
      <c r="F370" s="136">
        <v>25839.43316883337</v>
      </c>
      <c r="G370" s="136">
        <v>24423.272271038437</v>
      </c>
      <c r="H370" s="136">
        <v>23007.111373243504</v>
      </c>
      <c r="I370" s="136">
        <v>21855.104839804113</v>
      </c>
      <c r="J370" s="136">
        <v>20754.461654989398</v>
      </c>
      <c r="K370" s="136">
        <v>19129.178552079677</v>
      </c>
      <c r="L370" s="136">
        <v>18292.689731620492</v>
      </c>
      <c r="M370" s="136">
        <v>18553.175285359976</v>
      </c>
      <c r="N370" s="136">
        <v>17349.80540329589</v>
      </c>
      <c r="O370" s="136">
        <v>16616.04328008608</v>
      </c>
      <c r="P370" s="136">
        <v>15618.126792520747</v>
      </c>
      <c r="Q370" s="136">
        <v>14359.72475121593</v>
      </c>
      <c r="R370" s="136">
        <v>13941.48034098634</v>
      </c>
      <c r="S370" s="136">
        <v>13680.994787246851</v>
      </c>
      <c r="T370" s="136">
        <v>13468.203771516015</v>
      </c>
      <c r="U370" s="136">
        <v>13049.959361286416</v>
      </c>
      <c r="V370" s="136">
        <v>12473.956094566729</v>
      </c>
      <c r="W370" s="136">
        <v>12789.473807546943</v>
      </c>
      <c r="X370" s="136">
        <v>12789.473807546943</v>
      </c>
      <c r="Y370" s="136">
        <v>12367.560586701304</v>
      </c>
      <c r="Z370" s="136">
        <v>12840.837156171629</v>
      </c>
      <c r="AA370" s="136">
        <v>13732.358135871546</v>
      </c>
      <c r="AB370" s="136">
        <v>13574.599279381437</v>
      </c>
      <c r="AC370" s="136">
        <v>13835.084833120922</v>
      </c>
      <c r="AD370" s="136">
        <v>14308.361402591247</v>
      </c>
      <c r="AE370" s="136">
        <v>14675.242464196146</v>
      </c>
      <c r="AF370" s="136">
        <v>14675.242464196146</v>
      </c>
      <c r="AG370" s="136">
        <v>14675.242464196146</v>
      </c>
      <c r="AH370" s="136">
        <v>14884.36466931094</v>
      </c>
      <c r="AI370" s="136">
        <v>15042.123525801047</v>
      </c>
      <c r="AJ370" s="136">
        <v>19778.624134885675</v>
      </c>
      <c r="AK370" s="136">
        <v>20392.394284849652</v>
      </c>
      <c r="AL370" s="136">
        <v>21410.586626650358</v>
      </c>
      <c r="AM370" s="136">
        <v>22295.557540551908</v>
      </c>
      <c r="AN370" s="136">
        <v>23175.770546314205</v>
      </c>
      <c r="AO370" s="136">
        <v>23994.130746266172</v>
      </c>
      <c r="AP370" s="136">
        <v>24603.142988090902</v>
      </c>
      <c r="AQ370" s="136">
        <v>25354.892474093285</v>
      </c>
      <c r="AR370" s="136">
        <v>26982.097057718711</v>
      </c>
      <c r="AS370" s="136">
        <v>27933.678685569837</v>
      </c>
      <c r="AT370" s="136">
        <v>28956.628935509802</v>
      </c>
      <c r="AU370" s="136">
        <v>30246.022041248078</v>
      </c>
      <c r="AV370" s="136">
        <v>32491.754682976734</v>
      </c>
      <c r="AW370" s="136">
        <v>34118.959266602164</v>
      </c>
      <c r="AX370" s="136">
        <v>37449.494964081103</v>
      </c>
      <c r="AY370" s="136">
        <v>40851.399283648891</v>
      </c>
      <c r="AZ370" s="136">
        <v>42616.58320331273</v>
      </c>
      <c r="BA370" s="136">
        <v>43296.964067226276</v>
      </c>
      <c r="BB370" s="136">
        <v>43772.754881151857</v>
      </c>
      <c r="BC370" s="136">
        <v>43092.37401723829</v>
      </c>
      <c r="BD370" s="136">
        <v>42616.58320331273</v>
      </c>
      <c r="BE370" s="136">
        <v>42345.382439375164</v>
      </c>
      <c r="BF370" s="136">
        <v>43158.984731187869</v>
      </c>
      <c r="BG370" s="136">
        <v>43501.554117214291</v>
      </c>
      <c r="BH370" s="136">
        <v>42959.15258933913</v>
      </c>
      <c r="BI370" s="136">
        <v>43772.754881151857</v>
      </c>
      <c r="BJ370" s="136">
        <v>43772.754881151857</v>
      </c>
      <c r="BK370" s="136">
        <v>42616.58320331273</v>
      </c>
      <c r="BL370" s="136">
        <v>41393.80081152403</v>
      </c>
      <c r="BM370" s="136">
        <v>40442.219183672896</v>
      </c>
      <c r="BN370" s="136">
        <v>39152.826077934624</v>
      </c>
      <c r="BO370" s="136">
        <v>38539.05592797065</v>
      </c>
      <c r="BP370" s="136">
        <v>37654.085014069096</v>
      </c>
      <c r="BQ370" s="136">
        <v>35955.511808354837</v>
      </c>
      <c r="BR370" s="136">
        <v>35275.130944441284</v>
      </c>
      <c r="BS370" s="136">
        <v>34323.549316590157</v>
      </c>
      <c r="BT370" s="136">
        <v>33034.156210851877</v>
      </c>
      <c r="BU370" s="136">
        <v>32149.185296950331</v>
      </c>
      <c r="BV370" s="136">
        <v>31606.783769075199</v>
      </c>
      <c r="BW370" s="136">
        <v>31402.193719087198</v>
      </c>
      <c r="BX370" s="136">
        <v>31740.005196974347</v>
      </c>
      <c r="BY370" s="136">
        <v>32829.566160863884</v>
      </c>
      <c r="BZ370" s="136">
        <v>33985.737838703004</v>
      </c>
      <c r="CA370" s="136">
        <v>34256.938602640577</v>
      </c>
      <c r="CB370" s="136">
        <v>34461.528652628571</v>
      </c>
      <c r="CC370" s="136">
        <v>35346.499566530125</v>
      </c>
      <c r="CD370" s="136">
        <v>35684.311044417271</v>
      </c>
      <c r="CE370" s="136">
        <v>35684.311044417271</v>
      </c>
      <c r="CF370" s="136">
        <v>36497.913336229984</v>
      </c>
      <c r="CG370" s="136">
        <v>37111.683486193971</v>
      </c>
      <c r="CH370" s="136">
        <v>37725.453636157945</v>
      </c>
      <c r="CI370" s="136">
        <v>38401.076591932237</v>
      </c>
      <c r="CJ370" s="136">
        <v>28790.267383025715</v>
      </c>
      <c r="CK370" s="136">
        <v>29389.991979111521</v>
      </c>
      <c r="CL370" s="136">
        <v>29637.552713542282</v>
      </c>
      <c r="CM370" s="136">
        <v>29986.229804289847</v>
      </c>
      <c r="CN370" s="136">
        <v>30035.04459699451</v>
      </c>
      <c r="CO370" s="136">
        <v>30334.906895037395</v>
      </c>
      <c r="CP370" s="136">
        <v>30634.769193080298</v>
      </c>
      <c r="CQ370" s="136">
        <v>31231.007018258617</v>
      </c>
      <c r="CR370" s="136">
        <v>31977.175992458375</v>
      </c>
      <c r="CS370" s="136">
        <v>32426.969439522742</v>
      </c>
      <c r="CT370" s="136">
        <v>32625.71538124884</v>
      </c>
      <c r="CU370" s="136">
        <v>33075.508828313192</v>
      </c>
      <c r="CV370" s="136">
        <v>33720.561446196167</v>
      </c>
      <c r="CW370" s="136">
        <v>34620.148340324871</v>
      </c>
      <c r="CX370" s="136">
        <v>35714.994405272191</v>
      </c>
      <c r="CY370" s="136">
        <v>36910.956826536305</v>
      </c>
      <c r="CZ370" s="136">
        <v>37705.940593440733</v>
      </c>
      <c r="DA370" s="136">
        <v>38354.479982231191</v>
      </c>
      <c r="DB370" s="136">
        <v>38110.406018707901</v>
      </c>
      <c r="DC370" s="136">
        <v>38155.734040505093</v>
      </c>
      <c r="DD370" s="136">
        <v>38703.157072978742</v>
      </c>
      <c r="DE370" s="136">
        <v>38403.294774935843</v>
      </c>
      <c r="DF370" s="136">
        <v>37357.263502693182</v>
      </c>
      <c r="DG370" s="136">
        <v>37057.401204650283</v>
      </c>
      <c r="DH370" s="136">
        <v>37057.401204650283</v>
      </c>
      <c r="DI370" s="136">
        <v>36509.978172176619</v>
      </c>
      <c r="DJ370" s="136">
        <v>36311.232230450514</v>
      </c>
      <c r="DK370" s="136">
        <v>36311.232230450514</v>
      </c>
      <c r="DL370" s="136">
        <v>37109.702768262418</v>
      </c>
      <c r="DM370" s="136">
        <v>36959.771619240972</v>
      </c>
      <c r="DN370" s="136">
        <v>36558.792964881279</v>
      </c>
      <c r="DO370" s="136">
        <v>36914.443597443787</v>
      </c>
      <c r="DP370" s="136">
        <v>37308.448709988523</v>
      </c>
      <c r="DQ370" s="136">
        <v>39550.442403495312</v>
      </c>
      <c r="DR370" s="136">
        <v>41042.780351894849</v>
      </c>
      <c r="DS370" s="136">
        <v>41143.896708211636</v>
      </c>
      <c r="DT370" s="136">
        <v>41391.457442642393</v>
      </c>
      <c r="DU370" s="136">
        <v>41443.759006254542</v>
      </c>
      <c r="DV370" s="136">
        <v>41942.367246023547</v>
      </c>
      <c r="DW370" s="136">
        <v>42039.996831432858</v>
      </c>
      <c r="DX370" s="136">
        <v>41342.642649937749</v>
      </c>
      <c r="DY370" s="136">
        <v>40993.96555919019</v>
      </c>
      <c r="DZ370" s="136">
        <v>40742.918053851943</v>
      </c>
      <c r="EA370" s="136">
        <v>40198.981792285769</v>
      </c>
      <c r="EB370" s="136">
        <v>39449.326047178518</v>
      </c>
    </row>
    <row r="371" spans="1:132" x14ac:dyDescent="0.35">
      <c r="A371" s="135" t="s">
        <v>198</v>
      </c>
      <c r="B371" s="136"/>
      <c r="C371" s="136">
        <v>22754.587138540857</v>
      </c>
      <c r="D371" s="136">
        <v>22316.227163819261</v>
      </c>
      <c r="E371" s="136">
        <v>21828.474515889615</v>
      </c>
      <c r="F371" s="136">
        <v>21742.037337775502</v>
      </c>
      <c r="G371" s="136">
        <v>20550.439096630911</v>
      </c>
      <c r="H371" s="136">
        <v>19358.84085548632</v>
      </c>
      <c r="I371" s="136">
        <v>18389.50964377803</v>
      </c>
      <c r="J371" s="136">
        <v>17463.397021126795</v>
      </c>
      <c r="K371" s="136">
        <v>16095.83738167847</v>
      </c>
      <c r="L371" s="136">
        <v>15391.991788463532</v>
      </c>
      <c r="M371" s="136">
        <v>15611.171775824323</v>
      </c>
      <c r="N371" s="136">
        <v>14598.621975058972</v>
      </c>
      <c r="O371" s="136">
        <v>13981.213559958143</v>
      </c>
      <c r="P371" s="136">
        <v>13141.538115421028</v>
      </c>
      <c r="Q371" s="136">
        <v>12082.682683523117</v>
      </c>
      <c r="R371" s="136">
        <v>11730.759886915646</v>
      </c>
      <c r="S371" s="136">
        <v>11511.57989955485</v>
      </c>
      <c r="T371" s="136">
        <v>11332.531459175618</v>
      </c>
      <c r="U371" s="136">
        <v>10980.608662568142</v>
      </c>
      <c r="V371" s="136">
        <v>10495.943056714003</v>
      </c>
      <c r="W371" s="136">
        <v>10761.428675207355</v>
      </c>
      <c r="X371" s="136">
        <v>10761.428675207355</v>
      </c>
      <c r="Y371" s="136">
        <v>10406.418836524384</v>
      </c>
      <c r="Z371" s="136">
        <v>10804.647264264413</v>
      </c>
      <c r="AA371" s="136">
        <v>11554.798488611914</v>
      </c>
      <c r="AB371" s="136">
        <v>11422.055679365236</v>
      </c>
      <c r="AC371" s="136">
        <v>11641.235666726032</v>
      </c>
      <c r="AD371" s="136">
        <v>12039.46409446606</v>
      </c>
      <c r="AE371" s="136">
        <v>12348.168302016471</v>
      </c>
      <c r="AF371" s="136">
        <v>12348.168302016471</v>
      </c>
      <c r="AG371" s="136">
        <v>12348.168302016471</v>
      </c>
      <c r="AH371" s="136">
        <v>12524.129700320205</v>
      </c>
      <c r="AI371" s="136">
        <v>12656.872509566881</v>
      </c>
      <c r="AJ371" s="136">
        <v>16642.299450639523</v>
      </c>
      <c r="AK371" s="136">
        <v>17158.74319110921</v>
      </c>
      <c r="AL371" s="136">
        <v>18015.479318710091</v>
      </c>
      <c r="AM371" s="136">
        <v>18760.119130550105</v>
      </c>
      <c r="AN371" s="136">
        <v>19500.755502541528</v>
      </c>
      <c r="AO371" s="136">
        <v>20189.347156501106</v>
      </c>
      <c r="AP371" s="136">
        <v>20701.787457122198</v>
      </c>
      <c r="AQ371" s="136">
        <v>21334.330953201345</v>
      </c>
      <c r="AR371" s="136">
        <v>22703.507381423318</v>
      </c>
      <c r="AS371" s="136">
        <v>23504.195351143764</v>
      </c>
      <c r="AT371" s="136">
        <v>24364.934918593248</v>
      </c>
      <c r="AU371" s="136">
        <v>25449.867117564456</v>
      </c>
      <c r="AV371" s="136">
        <v>27339.490726104708</v>
      </c>
      <c r="AW371" s="136">
        <v>28708.667154326678</v>
      </c>
      <c r="AX371" s="136">
        <v>31511.075048348241</v>
      </c>
      <c r="AY371" s="136">
        <v>34373.534540098852</v>
      </c>
      <c r="AZ371" s="136">
        <v>35858.810723930284</v>
      </c>
      <c r="BA371" s="136">
        <v>36431.302622280404</v>
      </c>
      <c r="BB371" s="136">
        <v>36831.646607140632</v>
      </c>
      <c r="BC371" s="136">
        <v>36259.154708790506</v>
      </c>
      <c r="BD371" s="136">
        <v>35858.810723930284</v>
      </c>
      <c r="BE371" s="136">
        <v>35630.614652559954</v>
      </c>
      <c r="BF371" s="136">
        <v>36315.202866670938</v>
      </c>
      <c r="BG371" s="136">
        <v>36603.450535770309</v>
      </c>
      <c r="BH371" s="136">
        <v>36147.058393029642</v>
      </c>
      <c r="BI371" s="136">
        <v>36831.646607140632</v>
      </c>
      <c r="BJ371" s="136">
        <v>36831.646607140632</v>
      </c>
      <c r="BK371" s="136">
        <v>35858.810723930284</v>
      </c>
      <c r="BL371" s="136">
        <v>34829.926682839512</v>
      </c>
      <c r="BM371" s="136">
        <v>34029.238713119055</v>
      </c>
      <c r="BN371" s="136">
        <v>32944.306514147851</v>
      </c>
      <c r="BO371" s="136">
        <v>32427.86277367816</v>
      </c>
      <c r="BP371" s="136">
        <v>31683.222961838146</v>
      </c>
      <c r="BQ371" s="136">
        <v>30253.994935887142</v>
      </c>
      <c r="BR371" s="136">
        <v>29681.503037537026</v>
      </c>
      <c r="BS371" s="136">
        <v>28880.815067816573</v>
      </c>
      <c r="BT371" s="136">
        <v>27795.882868845369</v>
      </c>
      <c r="BU371" s="136">
        <v>27051.243057005351</v>
      </c>
      <c r="BV371" s="136">
        <v>26594.850914264702</v>
      </c>
      <c r="BW371" s="136">
        <v>26422.7030007748</v>
      </c>
      <c r="BX371" s="136">
        <v>26706.947230025558</v>
      </c>
      <c r="BY371" s="136">
        <v>27623.734955355474</v>
      </c>
      <c r="BZ371" s="136">
        <v>28596.570838565822</v>
      </c>
      <c r="CA371" s="136">
        <v>28824.766909936141</v>
      </c>
      <c r="CB371" s="136">
        <v>28996.914823426043</v>
      </c>
      <c r="CC371" s="136">
        <v>29741.554635266064</v>
      </c>
      <c r="CD371" s="136">
        <v>30025.798864516815</v>
      </c>
      <c r="CE371" s="136">
        <v>30025.798864516815</v>
      </c>
      <c r="CF371" s="136">
        <v>30710.387078627795</v>
      </c>
      <c r="CG371" s="136">
        <v>31226.830819097493</v>
      </c>
      <c r="CH371" s="136">
        <v>31743.27455956718</v>
      </c>
      <c r="CI371" s="136">
        <v>32311.76301806869</v>
      </c>
      <c r="CJ371" s="136">
        <v>24224.953555145927</v>
      </c>
      <c r="CK371" s="136">
        <v>24729.578965280984</v>
      </c>
      <c r="CL371" s="136">
        <v>24937.883640394863</v>
      </c>
      <c r="CM371" s="136">
        <v>25231.270506752455</v>
      </c>
      <c r="CN371" s="136">
        <v>25272.344668042519</v>
      </c>
      <c r="CO371" s="136">
        <v>25524.657373110043</v>
      </c>
      <c r="CP371" s="136">
        <v>25776.970078177565</v>
      </c>
      <c r="CQ371" s="136">
        <v>26278.661619649036</v>
      </c>
      <c r="CR371" s="136">
        <v>26906.509513654273</v>
      </c>
      <c r="CS371" s="136">
        <v>27284.97857125556</v>
      </c>
      <c r="CT371" s="136">
        <v>27452.209085079383</v>
      </c>
      <c r="CU371" s="136">
        <v>27830.67814268067</v>
      </c>
      <c r="CV371" s="136">
        <v>28373.443845442205</v>
      </c>
      <c r="CW371" s="136">
        <v>29130.381960644783</v>
      </c>
      <c r="CX371" s="136">
        <v>30051.616721007595</v>
      </c>
      <c r="CY371" s="136">
        <v>31057.933672614123</v>
      </c>
      <c r="CZ371" s="136">
        <v>31726.855727909417</v>
      </c>
      <c r="DA371" s="136">
        <v>32272.555299334534</v>
      </c>
      <c r="DB371" s="136">
        <v>32067.184492884218</v>
      </c>
      <c r="DC371" s="136">
        <v>32105.324785510715</v>
      </c>
      <c r="DD371" s="136">
        <v>32565.942165692119</v>
      </c>
      <c r="DE371" s="136">
        <v>32313.62946062459</v>
      </c>
      <c r="DF371" s="136">
        <v>31433.468861551839</v>
      </c>
      <c r="DG371" s="136">
        <v>31181.156156484307</v>
      </c>
      <c r="DH371" s="136">
        <v>31181.156156484307</v>
      </c>
      <c r="DI371" s="136">
        <v>30720.538776302896</v>
      </c>
      <c r="DJ371" s="136">
        <v>30553.30826247908</v>
      </c>
      <c r="DK371" s="136">
        <v>30553.30826247908</v>
      </c>
      <c r="DL371" s="136">
        <v>31225.164186437949</v>
      </c>
      <c r="DM371" s="136">
        <v>31099.007833904183</v>
      </c>
      <c r="DN371" s="136">
        <v>30761.612937592956</v>
      </c>
      <c r="DO371" s="136">
        <v>31060.86754127769</v>
      </c>
      <c r="DP371" s="136">
        <v>31392.394700261775</v>
      </c>
      <c r="DQ371" s="136">
        <v>33278.872250941058</v>
      </c>
      <c r="DR371" s="136">
        <v>34534.568038951518</v>
      </c>
      <c r="DS371" s="136">
        <v>34619.650230195221</v>
      </c>
      <c r="DT371" s="136">
        <v>34827.954905309103</v>
      </c>
      <c r="DU371" s="136">
        <v>34871.962935262753</v>
      </c>
      <c r="DV371" s="136">
        <v>35291.506154154093</v>
      </c>
      <c r="DW371" s="136">
        <v>35373.65447673422</v>
      </c>
      <c r="DX371" s="136">
        <v>34786.880744019043</v>
      </c>
      <c r="DY371" s="136">
        <v>34493.493877661458</v>
      </c>
      <c r="DZ371" s="136">
        <v>34282.255333883993</v>
      </c>
      <c r="EA371" s="136">
        <v>33824.571822366175</v>
      </c>
      <c r="EB371" s="136">
        <v>33193.790059697356</v>
      </c>
    </row>
    <row r="372" spans="1:132" x14ac:dyDescent="0.35">
      <c r="A372" s="135" t="s">
        <v>199</v>
      </c>
      <c r="B372" s="136"/>
      <c r="C372" s="136">
        <v>14332.685616975648</v>
      </c>
      <c r="D372" s="136">
        <v>14056.570930011792</v>
      </c>
      <c r="E372" s="136">
        <v>13749.344729023849</v>
      </c>
      <c r="F372" s="136">
        <v>13694.899579481684</v>
      </c>
      <c r="G372" s="136">
        <v>12944.334303650368</v>
      </c>
      <c r="H372" s="136">
        <v>12193.769027819058</v>
      </c>
      <c r="I372" s="136">
        <v>11583.205565096179</v>
      </c>
      <c r="J372" s="136">
        <v>10999.864677144382</v>
      </c>
      <c r="K372" s="136">
        <v>10138.464632602227</v>
      </c>
      <c r="L372" s="136">
        <v>9695.1255577588618</v>
      </c>
      <c r="M372" s="136">
        <v>9833.1829012407852</v>
      </c>
      <c r="N372" s="136">
        <v>9195.3968637468242</v>
      </c>
      <c r="O372" s="136">
        <v>8806.5029384456229</v>
      </c>
      <c r="P372" s="136">
        <v>8277.6072000359964</v>
      </c>
      <c r="Q372" s="136">
        <v>7610.6541181444418</v>
      </c>
      <c r="R372" s="136">
        <v>7388.9845807227603</v>
      </c>
      <c r="S372" s="136">
        <v>7250.9272372408313</v>
      </c>
      <c r="T372" s="136">
        <v>7138.1479989034888</v>
      </c>
      <c r="U372" s="136">
        <v>6916.4784614818027</v>
      </c>
      <c r="V372" s="136">
        <v>6611.1967301203649</v>
      </c>
      <c r="W372" s="136">
        <v>6778.4211179998783</v>
      </c>
      <c r="X372" s="136">
        <v>6778.4211179998783</v>
      </c>
      <c r="Y372" s="136">
        <v>6554.8071109516914</v>
      </c>
      <c r="Z372" s="136">
        <v>6805.6436927709628</v>
      </c>
      <c r="AA372" s="136">
        <v>7278.1498120119186</v>
      </c>
      <c r="AB372" s="136">
        <v>7194.5376180721605</v>
      </c>
      <c r="AC372" s="136">
        <v>7332.5949615540876</v>
      </c>
      <c r="AD372" s="136">
        <v>7583.4315433733591</v>
      </c>
      <c r="AE372" s="136">
        <v>7777.878506023957</v>
      </c>
      <c r="AF372" s="136">
        <v>7777.878506023957</v>
      </c>
      <c r="AG372" s="136">
        <v>7777.878506023957</v>
      </c>
      <c r="AH372" s="136">
        <v>7888.7132747347987</v>
      </c>
      <c r="AI372" s="136">
        <v>7972.3254686745549</v>
      </c>
      <c r="AJ372" s="136">
        <v>10482.670791489409</v>
      </c>
      <c r="AK372" s="136">
        <v>10807.968970970314</v>
      </c>
      <c r="AL372" s="136">
        <v>11347.61091212469</v>
      </c>
      <c r="AM372" s="136">
        <v>11816.645496492512</v>
      </c>
      <c r="AN372" s="136">
        <v>12283.15838954653</v>
      </c>
      <c r="AO372" s="136">
        <v>12716.88929552107</v>
      </c>
      <c r="AP372" s="136">
        <v>13039.665783688175</v>
      </c>
      <c r="AQ372" s="136">
        <v>13438.09301126944</v>
      </c>
      <c r="AR372" s="136">
        <v>14300.511440590919</v>
      </c>
      <c r="AS372" s="136">
        <v>14804.849703352013</v>
      </c>
      <c r="AT372" s="136">
        <v>15347.013335820197</v>
      </c>
      <c r="AU372" s="136">
        <v>16030.391681861483</v>
      </c>
      <c r="AV372" s="136">
        <v>17220.629981977672</v>
      </c>
      <c r="AW372" s="136">
        <v>18083.048411299147</v>
      </c>
      <c r="AX372" s="136">
        <v>19848.232330962983</v>
      </c>
      <c r="AY372" s="136">
        <v>21651.241620333909</v>
      </c>
      <c r="AZ372" s="136">
        <v>22586.789097755747</v>
      </c>
      <c r="BA372" s="136">
        <v>22947.39095562993</v>
      </c>
      <c r="BB372" s="136">
        <v>23199.560087010483</v>
      </c>
      <c r="BC372" s="136">
        <v>22838.958229136293</v>
      </c>
      <c r="BD372" s="136">
        <v>22586.789097755747</v>
      </c>
      <c r="BE372" s="136">
        <v>22443.052692868834</v>
      </c>
      <c r="BF372" s="136">
        <v>22874.26190752957</v>
      </c>
      <c r="BG372" s="136">
        <v>23055.82368212357</v>
      </c>
      <c r="BH372" s="136">
        <v>22768.350872349743</v>
      </c>
      <c r="BI372" s="136">
        <v>23199.560087010483</v>
      </c>
      <c r="BJ372" s="136">
        <v>23199.560087010483</v>
      </c>
      <c r="BK372" s="136">
        <v>22586.789097755747</v>
      </c>
      <c r="BL372" s="136">
        <v>21938.714430107742</v>
      </c>
      <c r="BM372" s="136">
        <v>21434.376167346643</v>
      </c>
      <c r="BN372" s="136">
        <v>20750.997821305355</v>
      </c>
      <c r="BO372" s="136">
        <v>20425.699641824445</v>
      </c>
      <c r="BP372" s="136">
        <v>19956.665057456623</v>
      </c>
      <c r="BQ372" s="136">
        <v>19056.421258428061</v>
      </c>
      <c r="BR372" s="136">
        <v>18695.819400553883</v>
      </c>
      <c r="BS372" s="136">
        <v>18191.481137792784</v>
      </c>
      <c r="BT372" s="136">
        <v>17508.102791751498</v>
      </c>
      <c r="BU372" s="136">
        <v>17039.068207383672</v>
      </c>
      <c r="BV372" s="136">
        <v>16751.595397609854</v>
      </c>
      <c r="BW372" s="136">
        <v>16643.162671116217</v>
      </c>
      <c r="BX372" s="136">
        <v>16822.202754396407</v>
      </c>
      <c r="BY372" s="136">
        <v>17399.670065257862</v>
      </c>
      <c r="BZ372" s="136">
        <v>18012.441054512594</v>
      </c>
      <c r="CA372" s="136">
        <v>18156.177459399507</v>
      </c>
      <c r="CB372" s="136">
        <v>18264.610185893143</v>
      </c>
      <c r="CC372" s="136">
        <v>18733.644770260962</v>
      </c>
      <c r="CD372" s="136">
        <v>18912.684853541152</v>
      </c>
      <c r="CE372" s="136">
        <v>18912.684853541152</v>
      </c>
      <c r="CF372" s="136">
        <v>19343.894068201887</v>
      </c>
      <c r="CG372" s="136">
        <v>19669.1922476828</v>
      </c>
      <c r="CH372" s="136">
        <v>19994.49042716371</v>
      </c>
      <c r="CI372" s="136">
        <v>20352.570593724085</v>
      </c>
      <c r="CJ372" s="136">
        <v>15258.841713003625</v>
      </c>
      <c r="CK372" s="136">
        <v>15576.695748929098</v>
      </c>
      <c r="CL372" s="136">
        <v>15707.902938177407</v>
      </c>
      <c r="CM372" s="136">
        <v>15892.701796273612</v>
      </c>
      <c r="CN372" s="136">
        <v>15918.57363640708</v>
      </c>
      <c r="CO372" s="136">
        <v>16077.500654369818</v>
      </c>
      <c r="CP372" s="136">
        <v>16236.427672332555</v>
      </c>
      <c r="CQ372" s="136">
        <v>16552.433719677061</v>
      </c>
      <c r="CR372" s="136">
        <v>16947.903276002937</v>
      </c>
      <c r="CS372" s="136">
        <v>17186.29380294705</v>
      </c>
      <c r="CT372" s="136">
        <v>17291.629152061876</v>
      </c>
      <c r="CU372" s="136">
        <v>17530.019679005982</v>
      </c>
      <c r="CV372" s="136">
        <v>17871.89756648396</v>
      </c>
      <c r="CW372" s="136">
        <v>18348.678620372179</v>
      </c>
      <c r="CX372" s="136">
        <v>18928.947034794252</v>
      </c>
      <c r="CY372" s="136">
        <v>19562.807118064236</v>
      </c>
      <c r="CZ372" s="136">
        <v>19984.148514523578</v>
      </c>
      <c r="DA372" s="136">
        <v>20327.874390582525</v>
      </c>
      <c r="DB372" s="136">
        <v>20198.515189915182</v>
      </c>
      <c r="DC372" s="136">
        <v>20222.539041467688</v>
      </c>
      <c r="DD372" s="136">
        <v>20512.673248678726</v>
      </c>
      <c r="DE372" s="136">
        <v>20353.746230715991</v>
      </c>
      <c r="DF372" s="136">
        <v>19799.349656427377</v>
      </c>
      <c r="DG372" s="136">
        <v>19640.422638464643</v>
      </c>
      <c r="DH372" s="136">
        <v>19640.422638464643</v>
      </c>
      <c r="DI372" s="136">
        <v>19350.288431253601</v>
      </c>
      <c r="DJ372" s="136">
        <v>19244.953082138767</v>
      </c>
      <c r="DK372" s="136">
        <v>19244.953082138767</v>
      </c>
      <c r="DL372" s="136">
        <v>19668.142467179074</v>
      </c>
      <c r="DM372" s="136">
        <v>19588.678958197706</v>
      </c>
      <c r="DN372" s="136">
        <v>19376.160271387071</v>
      </c>
      <c r="DO372" s="136">
        <v>19564.655106645198</v>
      </c>
      <c r="DP372" s="136">
        <v>19773.477816293915</v>
      </c>
      <c r="DQ372" s="136">
        <v>20961.73447385251</v>
      </c>
      <c r="DR372" s="136">
        <v>21752.673586504261</v>
      </c>
      <c r="DS372" s="136">
        <v>21806.265255352162</v>
      </c>
      <c r="DT372" s="136">
        <v>21937.472444600466</v>
      </c>
      <c r="DU372" s="136">
        <v>21965.1922733149</v>
      </c>
      <c r="DV372" s="136">
        <v>22229.454640392472</v>
      </c>
      <c r="DW372" s="136">
        <v>22281.198320659409</v>
      </c>
      <c r="DX372" s="136">
        <v>21911.600604466996</v>
      </c>
      <c r="DY372" s="136">
        <v>21726.801746370791</v>
      </c>
      <c r="DZ372" s="136">
        <v>21593.746568541523</v>
      </c>
      <c r="EA372" s="136">
        <v>21305.460349911453</v>
      </c>
      <c r="EB372" s="136">
        <v>20908.142805004605</v>
      </c>
    </row>
    <row r="373" spans="1:132" x14ac:dyDescent="0.3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  <c r="BT373" s="105"/>
      <c r="BU373" s="105"/>
      <c r="BV373" s="105"/>
      <c r="BW373" s="105"/>
      <c r="BX373" s="105"/>
      <c r="BY373" s="105"/>
      <c r="BZ373" s="105"/>
      <c r="CA373" s="105"/>
      <c r="CB373" s="105"/>
      <c r="CC373" s="105"/>
      <c r="CD373" s="105"/>
      <c r="CE373" s="105"/>
      <c r="CF373" s="105"/>
      <c r="CG373" s="105"/>
      <c r="CH373" s="105"/>
      <c r="CI373" s="105"/>
      <c r="CJ373" s="105"/>
      <c r="CK373" s="105"/>
      <c r="CL373" s="105"/>
      <c r="CM373" s="105"/>
      <c r="CN373" s="105"/>
      <c r="CO373" s="105"/>
      <c r="CP373" s="105"/>
      <c r="CQ373" s="105"/>
      <c r="CR373" s="105"/>
      <c r="CS373" s="105"/>
      <c r="CT373" s="105"/>
      <c r="CU373" s="105"/>
      <c r="CV373" s="105"/>
      <c r="CW373" s="105"/>
      <c r="CX373" s="105"/>
      <c r="CY373" s="105"/>
      <c r="CZ373" s="105"/>
      <c r="DA373" s="105"/>
      <c r="DB373" s="105"/>
      <c r="DC373" s="105"/>
      <c r="DD373" s="105"/>
      <c r="DE373" s="105"/>
      <c r="DF373" s="105"/>
      <c r="DG373" s="105"/>
      <c r="DH373" s="105"/>
      <c r="DI373" s="105"/>
      <c r="DJ373" s="105"/>
      <c r="DK373" s="105"/>
      <c r="DL373" s="105"/>
      <c r="DM373" s="105"/>
      <c r="DN373" s="105"/>
      <c r="DO373" s="105"/>
      <c r="DP373" s="105"/>
      <c r="DQ373" s="105"/>
      <c r="DR373" s="105"/>
      <c r="DS373" s="105"/>
      <c r="DT373" s="105"/>
      <c r="DU373" s="105"/>
      <c r="DV373" s="105"/>
      <c r="DW373" s="105"/>
      <c r="DX373" s="105"/>
      <c r="DY373" s="105"/>
      <c r="DZ373" s="105"/>
      <c r="EA373" s="105"/>
      <c r="EB373" s="105"/>
    </row>
    <row r="374" spans="1:132" x14ac:dyDescent="0.35">
      <c r="A374" s="119" t="s">
        <v>204</v>
      </c>
      <c r="B374" s="120" t="s">
        <v>200</v>
      </c>
      <c r="C374" s="137">
        <f t="shared" ref="C374:AI374" si="9">SUM(C288:C372)</f>
        <v>775669.59506721061</v>
      </c>
      <c r="D374" s="137">
        <f t="shared" si="9"/>
        <v>754583.8540142955</v>
      </c>
      <c r="E374" s="137">
        <f t="shared" si="9"/>
        <v>731122.2548145731</v>
      </c>
      <c r="F374" s="137">
        <f t="shared" si="9"/>
        <v>726964.50305766065</v>
      </c>
      <c r="G374" s="137">
        <f t="shared" si="9"/>
        <v>669646.92526593397</v>
      </c>
      <c r="H374" s="137">
        <f t="shared" si="9"/>
        <v>612329.34747420752</v>
      </c>
      <c r="I374" s="137">
        <f t="shared" si="9"/>
        <v>565703.13134311384</v>
      </c>
      <c r="J374" s="137">
        <f t="shared" si="9"/>
        <v>521155.79109047673</v>
      </c>
      <c r="K374" s="137">
        <f t="shared" si="9"/>
        <v>455374.2186507489</v>
      </c>
      <c r="L374" s="137">
        <f t="shared" si="9"/>
        <v>421518.24005874468</v>
      </c>
      <c r="M374" s="137">
        <f t="shared" si="9"/>
        <v>432061.11058520206</v>
      </c>
      <c r="N374" s="137">
        <f t="shared" si="9"/>
        <v>383356.01857565204</v>
      </c>
      <c r="O374" s="137">
        <f t="shared" si="9"/>
        <v>353657.7917405605</v>
      </c>
      <c r="P374" s="137">
        <f t="shared" si="9"/>
        <v>313268.20324483607</v>
      </c>
      <c r="Q374" s="137">
        <f t="shared" si="9"/>
        <v>269295.69657919992</v>
      </c>
      <c r="R374" s="137">
        <f t="shared" si="9"/>
        <v>261593.69063954893</v>
      </c>
      <c r="S374" s="137">
        <f t="shared" si="9"/>
        <v>256796.82729116976</v>
      </c>
      <c r="T374" s="137">
        <f t="shared" si="9"/>
        <v>252878.26286573338</v>
      </c>
      <c r="U374" s="137">
        <f t="shared" si="9"/>
        <v>245176.25692608237</v>
      </c>
      <c r="V374" s="137">
        <f t="shared" si="9"/>
        <v>235026.5988382308</v>
      </c>
      <c r="W374" s="137">
        <f t="shared" si="9"/>
        <v>240443.44223973327</v>
      </c>
      <c r="X374" s="137">
        <f t="shared" si="9"/>
        <v>240443.44223973327</v>
      </c>
      <c r="Y374" s="137">
        <f t="shared" si="9"/>
        <v>233199.98885400334</v>
      </c>
      <c r="Z374" s="137">
        <f t="shared" si="9"/>
        <v>241325.25395625687</v>
      </c>
      <c r="AA374" s="137">
        <f t="shared" si="9"/>
        <v>257742.6876697235</v>
      </c>
      <c r="AB374" s="137">
        <f t="shared" si="9"/>
        <v>254837.5450784516</v>
      </c>
      <c r="AC374" s="137">
        <f t="shared" si="9"/>
        <v>259634.40842683075</v>
      </c>
      <c r="AD374" s="137">
        <f t="shared" si="9"/>
        <v>268349.8362006463</v>
      </c>
      <c r="AE374" s="137">
        <f t="shared" si="9"/>
        <v>275105.98176174366</v>
      </c>
      <c r="AF374" s="137">
        <f t="shared" si="9"/>
        <v>275105.98176174366</v>
      </c>
      <c r="AG374" s="137">
        <f t="shared" si="9"/>
        <v>275105.98176174366</v>
      </c>
      <c r="AH374" s="137">
        <f t="shared" si="9"/>
        <v>283569.97640974465</v>
      </c>
      <c r="AI374" s="137">
        <f t="shared" si="9"/>
        <v>289955.0951792894</v>
      </c>
      <c r="AJ374" s="137">
        <f t="shared" ref="AJ374:CU374" si="10">SUM(AJ288:AJ372)</f>
        <v>387005.69884622958</v>
      </c>
      <c r="AK374" s="137">
        <f t="shared" si="10"/>
        <v>411847.38058703858</v>
      </c>
      <c r="AL374" s="137">
        <f t="shared" si="10"/>
        <v>453057.61231210176</v>
      </c>
      <c r="AM374" s="137">
        <f t="shared" si="10"/>
        <v>488875.85110117513</v>
      </c>
      <c r="AN374" s="137">
        <f t="shared" si="10"/>
        <v>524501.51871396333</v>
      </c>
      <c r="AO374" s="137">
        <f t="shared" si="10"/>
        <v>557623.761035042</v>
      </c>
      <c r="AP374" s="137">
        <f t="shared" si="10"/>
        <v>582272.87159956549</v>
      </c>
      <c r="AQ374" s="137">
        <f t="shared" si="10"/>
        <v>612699.11745264905</v>
      </c>
      <c r="AR374" s="137">
        <f t="shared" si="10"/>
        <v>678558.45974223618</v>
      </c>
      <c r="AS374" s="137">
        <f t="shared" si="10"/>
        <v>717072.69499930413</v>
      </c>
      <c r="AT374" s="137">
        <f t="shared" si="10"/>
        <v>758475.49790065258</v>
      </c>
      <c r="AU374" s="137">
        <f t="shared" si="10"/>
        <v>810662.28667397995</v>
      </c>
      <c r="AV374" s="137">
        <f t="shared" si="10"/>
        <v>901555.88188066077</v>
      </c>
      <c r="AW374" s="137">
        <f t="shared" si="10"/>
        <v>967415.22417024744</v>
      </c>
      <c r="AX374" s="137">
        <f t="shared" si="10"/>
        <v>1102215.047569986</v>
      </c>
      <c r="AY374" s="137">
        <f t="shared" si="10"/>
        <v>1239903.438614005</v>
      </c>
      <c r="AZ374" s="137">
        <f t="shared" si="10"/>
        <v>1311347.3450158667</v>
      </c>
      <c r="BA374" s="137">
        <f t="shared" si="10"/>
        <v>1338885.0232246704</v>
      </c>
      <c r="BB374" s="137">
        <f t="shared" si="10"/>
        <v>1358142.1408532041</v>
      </c>
      <c r="BC374" s="137">
        <f t="shared" si="10"/>
        <v>1330604.4626444008</v>
      </c>
      <c r="BD374" s="137">
        <f t="shared" si="10"/>
        <v>1311347.3450158667</v>
      </c>
      <c r="BE374" s="137">
        <f t="shared" si="10"/>
        <v>1300370.7879676018</v>
      </c>
      <c r="BF374" s="137">
        <f t="shared" si="10"/>
        <v>1333300.4591123951</v>
      </c>
      <c r="BG374" s="137">
        <f t="shared" si="10"/>
        <v>1347165.5838049401</v>
      </c>
      <c r="BH374" s="137">
        <f t="shared" si="10"/>
        <v>1325212.4697084113</v>
      </c>
      <c r="BI374" s="137">
        <f t="shared" si="10"/>
        <v>1358142.1408532041</v>
      </c>
      <c r="BJ374" s="137">
        <f t="shared" si="10"/>
        <v>1358142.1408532041</v>
      </c>
      <c r="BK374" s="137">
        <f t="shared" si="10"/>
        <v>1311347.3450158667</v>
      </c>
      <c r="BL374" s="137">
        <f t="shared" si="10"/>
        <v>1261856.5527105336</v>
      </c>
      <c r="BM374" s="137">
        <f t="shared" si="10"/>
        <v>1223342.3174534654</v>
      </c>
      <c r="BN374" s="137">
        <f t="shared" si="10"/>
        <v>1171155.528680139</v>
      </c>
      <c r="BO374" s="137">
        <f t="shared" si="10"/>
        <v>1146313.84693933</v>
      </c>
      <c r="BP374" s="137">
        <f t="shared" si="10"/>
        <v>1110495.6081502559</v>
      </c>
      <c r="BQ374" s="137">
        <f t="shared" si="10"/>
        <v>1041747.6982163888</v>
      </c>
      <c r="BR374" s="137">
        <f t="shared" si="10"/>
        <v>1014210.0200075852</v>
      </c>
      <c r="BS374" s="137">
        <f t="shared" si="10"/>
        <v>975695.78475051699</v>
      </c>
      <c r="BT374" s="137">
        <f t="shared" si="10"/>
        <v>923508.99597718962</v>
      </c>
      <c r="BU374" s="137">
        <f t="shared" si="10"/>
        <v>887690.75718811632</v>
      </c>
      <c r="BV374" s="137">
        <f t="shared" si="10"/>
        <v>865737.64309158758</v>
      </c>
      <c r="BW374" s="137">
        <f t="shared" si="10"/>
        <v>857457.08251131745</v>
      </c>
      <c r="BX374" s="137">
        <f t="shared" si="10"/>
        <v>871129.63602757757</v>
      </c>
      <c r="BY374" s="137">
        <f t="shared" si="10"/>
        <v>915228.43539691984</v>
      </c>
      <c r="BZ374" s="137">
        <f t="shared" si="10"/>
        <v>962023.23123425816</v>
      </c>
      <c r="CA374" s="137">
        <f t="shared" si="10"/>
        <v>972999.78828252247</v>
      </c>
      <c r="CB374" s="137">
        <f t="shared" si="10"/>
        <v>981280.34886279248</v>
      </c>
      <c r="CC374" s="137">
        <f t="shared" si="10"/>
        <v>1017098.5876518664</v>
      </c>
      <c r="CD374" s="137">
        <f t="shared" si="10"/>
        <v>1030771.141168125</v>
      </c>
      <c r="CE374" s="137">
        <f t="shared" si="10"/>
        <v>1030771.141168125</v>
      </c>
      <c r="CF374" s="137">
        <f t="shared" si="10"/>
        <v>1063700.8123129182</v>
      </c>
      <c r="CG374" s="137">
        <f t="shared" si="10"/>
        <v>1088542.4940537268</v>
      </c>
      <c r="CH374" s="137">
        <f t="shared" si="10"/>
        <v>1113384.175794536</v>
      </c>
      <c r="CI374" s="137">
        <f t="shared" si="10"/>
        <v>1140729.2828270544</v>
      </c>
      <c r="CJ374" s="137">
        <f t="shared" si="10"/>
        <v>862217.50180225074</v>
      </c>
      <c r="CK374" s="137">
        <f t="shared" si="10"/>
        <v>886490.70496954885</v>
      </c>
      <c r="CL374" s="137">
        <f t="shared" si="10"/>
        <v>896510.45743977092</v>
      </c>
      <c r="CM374" s="137">
        <f t="shared" si="10"/>
        <v>910622.78486261854</v>
      </c>
      <c r="CN374" s="137">
        <f t="shared" si="10"/>
        <v>912598.51070181699</v>
      </c>
      <c r="CO374" s="137">
        <f t="shared" si="10"/>
        <v>924735.11228546605</v>
      </c>
      <c r="CP374" s="137">
        <f t="shared" si="10"/>
        <v>936871.71386911487</v>
      </c>
      <c r="CQ374" s="137">
        <f t="shared" si="10"/>
        <v>961003.79376218445</v>
      </c>
      <c r="CR374" s="137">
        <f t="shared" si="10"/>
        <v>991204.17444707884</v>
      </c>
      <c r="CS374" s="137">
        <f t="shared" si="10"/>
        <v>1009409.076822552</v>
      </c>
      <c r="CT374" s="137">
        <f t="shared" si="10"/>
        <v>1017453.1034535754</v>
      </c>
      <c r="CU374" s="137">
        <f t="shared" si="10"/>
        <v>1035658.0058290492</v>
      </c>
      <c r="CV374" s="137">
        <f t="shared" ref="CV374:DZ374" si="11">SUM(CV288:CV372)</f>
        <v>1061765.8115613172</v>
      </c>
      <c r="CW374" s="137">
        <f t="shared" si="11"/>
        <v>1098175.6163122647</v>
      </c>
      <c r="CX374" s="137">
        <f t="shared" si="11"/>
        <v>1142488.324420006</v>
      </c>
      <c r="CY374" s="137">
        <f t="shared" si="11"/>
        <v>1190893.6074803737</v>
      </c>
      <c r="CZ374" s="137">
        <f t="shared" si="11"/>
        <v>1223069.7140044663</v>
      </c>
      <c r="DA374" s="137">
        <f t="shared" si="11"/>
        <v>1249318.6430109632</v>
      </c>
      <c r="DB374" s="137">
        <f t="shared" si="11"/>
        <v>1239440.0138149697</v>
      </c>
      <c r="DC374" s="137">
        <f t="shared" si="11"/>
        <v>1241274.61637994</v>
      </c>
      <c r="DD374" s="137">
        <f t="shared" si="11"/>
        <v>1263430.9704338105</v>
      </c>
      <c r="DE374" s="137">
        <f t="shared" si="11"/>
        <v>1251294.3688501611</v>
      </c>
      <c r="DF374" s="137">
        <f t="shared" si="11"/>
        <v>1208957.3865816183</v>
      </c>
      <c r="DG374" s="137">
        <f t="shared" si="11"/>
        <v>1196820.7849979696</v>
      </c>
      <c r="DH374" s="137">
        <f t="shared" si="11"/>
        <v>1196820.7849979696</v>
      </c>
      <c r="DI374" s="137">
        <f t="shared" si="11"/>
        <v>1174664.4309440984</v>
      </c>
      <c r="DJ374" s="137">
        <f t="shared" si="11"/>
        <v>1166620.4043130756</v>
      </c>
      <c r="DK374" s="137">
        <f t="shared" si="11"/>
        <v>1166620.4043130756</v>
      </c>
      <c r="DL374" s="137">
        <f t="shared" si="11"/>
        <v>1198937.6341113967</v>
      </c>
      <c r="DM374" s="137">
        <f t="shared" si="11"/>
        <v>1192869.3333195718</v>
      </c>
      <c r="DN374" s="137">
        <f t="shared" si="11"/>
        <v>1176640.1567832974</v>
      </c>
      <c r="DO374" s="137">
        <f t="shared" si="11"/>
        <v>1191034.7307546025</v>
      </c>
      <c r="DP374" s="137">
        <f t="shared" si="11"/>
        <v>1206981.66074242</v>
      </c>
      <c r="DQ374" s="137">
        <f t="shared" si="11"/>
        <v>1297723.9260713302</v>
      </c>
      <c r="DR374" s="137">
        <f t="shared" si="11"/>
        <v>1358124.6874411188</v>
      </c>
      <c r="DS374" s="137">
        <f t="shared" si="11"/>
        <v>1362217.2623937444</v>
      </c>
      <c r="DT374" s="137">
        <f t="shared" si="11"/>
        <v>1372237.0148639658</v>
      </c>
      <c r="DU374" s="137">
        <f t="shared" si="11"/>
        <v>1374353.8639773934</v>
      </c>
      <c r="DV374" s="137">
        <f t="shared" si="11"/>
        <v>1394534.4921920653</v>
      </c>
      <c r="DW374" s="137">
        <f t="shared" si="11"/>
        <v>1398485.9438704625</v>
      </c>
      <c r="DX374" s="137">
        <f t="shared" si="11"/>
        <v>1370261.2890247682</v>
      </c>
      <c r="DY374" s="137">
        <f t="shared" si="11"/>
        <v>1356148.96160192</v>
      </c>
      <c r="DZ374" s="137">
        <f t="shared" si="11"/>
        <v>1345988.0858574694</v>
      </c>
      <c r="EA374" s="137">
        <f>SUM(EA288:EA372)</f>
        <v>1323972.8550778273</v>
      </c>
      <c r="EB374" s="137">
        <f>SUM(EB288:EB372)</f>
        <v>1293631.3511187048</v>
      </c>
    </row>
    <row r="375" spans="1:132" x14ac:dyDescent="0.35">
      <c r="A375" s="122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  <c r="BT375" s="105"/>
      <c r="BU375" s="105"/>
      <c r="BV375" s="105"/>
      <c r="BW375" s="105"/>
      <c r="BX375" s="105"/>
      <c r="BY375" s="105"/>
      <c r="BZ375" s="105"/>
      <c r="CA375" s="105"/>
      <c r="CB375" s="105"/>
      <c r="CC375" s="105"/>
      <c r="CD375" s="105"/>
      <c r="CE375" s="105"/>
      <c r="CF375" s="105"/>
      <c r="CG375" s="105"/>
      <c r="CH375" s="105"/>
      <c r="CI375" s="105"/>
      <c r="CJ375" s="105"/>
      <c r="CK375" s="105"/>
      <c r="CL375" s="105"/>
      <c r="CM375" s="105"/>
      <c r="CN375" s="105"/>
      <c r="CO375" s="105"/>
      <c r="CP375" s="105"/>
      <c r="CQ375" s="105"/>
      <c r="CR375" s="105"/>
      <c r="CS375" s="105"/>
      <c r="CT375" s="105"/>
      <c r="CU375" s="105"/>
      <c r="CV375" s="105"/>
      <c r="CW375" s="105"/>
      <c r="CX375" s="105"/>
      <c r="CY375" s="105"/>
      <c r="CZ375" s="105"/>
      <c r="DA375" s="105"/>
      <c r="DB375" s="105"/>
      <c r="DC375" s="105"/>
      <c r="DD375" s="105"/>
      <c r="DE375" s="105"/>
      <c r="DF375" s="105"/>
      <c r="DG375" s="105"/>
      <c r="DH375" s="105"/>
      <c r="DI375" s="105"/>
      <c r="DJ375" s="105"/>
      <c r="DK375" s="105"/>
      <c r="DL375" s="105"/>
      <c r="DM375" s="105"/>
      <c r="DN375" s="105"/>
      <c r="DO375" s="105"/>
      <c r="DP375" s="105"/>
      <c r="DQ375" s="105"/>
      <c r="DR375" s="105"/>
      <c r="DS375" s="105"/>
      <c r="DT375" s="105"/>
      <c r="DU375" s="105"/>
      <c r="DV375" s="105"/>
      <c r="DW375" s="105"/>
      <c r="DX375" s="105"/>
      <c r="DY375" s="105"/>
      <c r="DZ375" s="105"/>
      <c r="EA375" s="105"/>
      <c r="EB375" s="105"/>
    </row>
    <row r="376" spans="1:132" x14ac:dyDescent="0.35">
      <c r="A376" s="122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5"/>
      <c r="BZ376" s="105"/>
      <c r="CA376" s="105"/>
      <c r="CB376" s="105"/>
      <c r="CC376" s="105"/>
      <c r="CD376" s="105"/>
      <c r="CE376" s="105"/>
      <c r="CF376" s="105"/>
      <c r="CG376" s="105"/>
      <c r="CH376" s="105"/>
      <c r="CI376" s="105"/>
      <c r="CJ376" s="105"/>
      <c r="CK376" s="105"/>
      <c r="CL376" s="105"/>
      <c r="CM376" s="105"/>
      <c r="CN376" s="105"/>
      <c r="CO376" s="105"/>
      <c r="CP376" s="105"/>
      <c r="CQ376" s="105"/>
      <c r="CR376" s="105"/>
      <c r="CS376" s="105"/>
      <c r="CT376" s="105"/>
      <c r="CU376" s="105"/>
      <c r="CV376" s="105"/>
      <c r="CW376" s="105"/>
      <c r="CX376" s="105"/>
      <c r="CY376" s="105"/>
      <c r="CZ376" s="105"/>
      <c r="DA376" s="105"/>
      <c r="DB376" s="105"/>
      <c r="DC376" s="105"/>
      <c r="DD376" s="105"/>
      <c r="DE376" s="105"/>
      <c r="DF376" s="105"/>
      <c r="DG376" s="105"/>
      <c r="DH376" s="105"/>
      <c r="DI376" s="105"/>
      <c r="DJ376" s="105"/>
      <c r="DK376" s="105"/>
      <c r="DL376" s="105"/>
      <c r="DM376" s="105"/>
      <c r="DN376" s="105"/>
      <c r="DO376" s="105"/>
      <c r="DP376" s="105"/>
      <c r="DQ376" s="105"/>
      <c r="DR376" s="105"/>
      <c r="DS376" s="105"/>
      <c r="DT376" s="105"/>
      <c r="DU376" s="105"/>
      <c r="DV376" s="105"/>
      <c r="DW376" s="105"/>
      <c r="DX376" s="105"/>
      <c r="DY376" s="105"/>
      <c r="DZ376" s="105"/>
      <c r="EA376" s="105"/>
      <c r="EB376" s="105"/>
    </row>
    <row r="377" spans="1:132" x14ac:dyDescent="0.35">
      <c r="A377" s="122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  <c r="CH377" s="105"/>
      <c r="CI377" s="105"/>
      <c r="CJ377" s="105"/>
      <c r="CK377" s="105"/>
      <c r="CL377" s="105"/>
      <c r="CM377" s="105"/>
      <c r="CN377" s="105"/>
      <c r="CO377" s="105"/>
      <c r="CP377" s="105"/>
      <c r="CQ377" s="105"/>
      <c r="CR377" s="105"/>
      <c r="CS377" s="105"/>
      <c r="CT377" s="105"/>
      <c r="CU377" s="105"/>
      <c r="CV377" s="105"/>
      <c r="CW377" s="105"/>
      <c r="CX377" s="105"/>
      <c r="CY377" s="105"/>
      <c r="CZ377" s="105"/>
      <c r="DA377" s="105"/>
      <c r="DB377" s="105"/>
      <c r="DC377" s="105"/>
      <c r="DD377" s="105"/>
      <c r="DE377" s="105"/>
      <c r="DF377" s="105"/>
      <c r="DG377" s="105"/>
      <c r="DH377" s="105"/>
      <c r="DI377" s="105"/>
      <c r="DJ377" s="105"/>
      <c r="DK377" s="105"/>
      <c r="DL377" s="105"/>
      <c r="DM377" s="105"/>
      <c r="DN377" s="105"/>
      <c r="DO377" s="105"/>
      <c r="DP377" s="105"/>
      <c r="DQ377" s="105"/>
      <c r="DR377" s="105"/>
      <c r="DS377" s="105"/>
      <c r="DT377" s="105"/>
      <c r="DU377" s="105"/>
      <c r="DV377" s="105"/>
      <c r="DW377" s="105"/>
      <c r="DX377" s="105"/>
      <c r="DY377" s="105"/>
      <c r="DZ377" s="105"/>
      <c r="EA377" s="105"/>
      <c r="EB377" s="105"/>
    </row>
    <row r="378" spans="1:132" x14ac:dyDescent="0.35">
      <c r="A378" s="106" t="s">
        <v>207</v>
      </c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  <c r="BT378" s="105"/>
      <c r="BU378" s="105"/>
      <c r="BV378" s="105"/>
      <c r="BW378" s="105"/>
      <c r="BX378" s="105"/>
      <c r="BY378" s="105"/>
      <c r="BZ378" s="105"/>
      <c r="CA378" s="105"/>
      <c r="CB378" s="105"/>
      <c r="CC378" s="105"/>
      <c r="CD378" s="105"/>
      <c r="CE378" s="105"/>
      <c r="CF378" s="105"/>
      <c r="CG378" s="105"/>
      <c r="CH378" s="105"/>
      <c r="CI378" s="105"/>
      <c r="CJ378" s="105"/>
      <c r="CK378" s="105"/>
      <c r="CL378" s="105"/>
      <c r="CM378" s="105"/>
      <c r="CN378" s="105"/>
      <c r="CO378" s="105"/>
      <c r="CP378" s="105"/>
      <c r="CQ378" s="105"/>
      <c r="CR378" s="105"/>
      <c r="CS378" s="105"/>
      <c r="CT378" s="105"/>
      <c r="CU378" s="105"/>
      <c r="CV378" s="105"/>
      <c r="CW378" s="105"/>
      <c r="CX378" s="105"/>
      <c r="CY378" s="105"/>
      <c r="CZ378" s="105"/>
      <c r="DA378" s="105"/>
      <c r="DB378" s="105"/>
      <c r="DC378" s="105"/>
      <c r="DD378" s="105"/>
      <c r="DE378" s="105"/>
      <c r="DF378" s="105"/>
      <c r="DG378" s="105"/>
      <c r="DH378" s="105"/>
      <c r="DI378" s="105"/>
      <c r="DJ378" s="105"/>
      <c r="DK378" s="105"/>
      <c r="DL378" s="105"/>
      <c r="DM378" s="105"/>
      <c r="DN378" s="105"/>
      <c r="DO378" s="105"/>
      <c r="DP378" s="105"/>
      <c r="DQ378" s="105"/>
      <c r="DR378" s="105"/>
      <c r="DS378" s="105"/>
      <c r="DT378" s="105"/>
      <c r="DU378" s="105"/>
      <c r="DV378" s="105"/>
      <c r="DW378" s="105"/>
      <c r="DX378" s="105"/>
      <c r="DY378" s="105"/>
      <c r="DZ378" s="105"/>
      <c r="EA378" s="105"/>
      <c r="EB378" s="105"/>
    </row>
    <row r="379" spans="1:132" x14ac:dyDescent="0.35">
      <c r="A379" s="108"/>
      <c r="B379" s="108" t="s">
        <v>82</v>
      </c>
      <c r="C379" s="107" t="s">
        <v>83</v>
      </c>
      <c r="D379" s="107" t="s">
        <v>83</v>
      </c>
      <c r="E379" s="107" t="s">
        <v>84</v>
      </c>
      <c r="F379" s="107" t="s">
        <v>84</v>
      </c>
      <c r="G379" s="107" t="s">
        <v>84</v>
      </c>
      <c r="H379" s="107" t="s">
        <v>84</v>
      </c>
      <c r="I379" s="107" t="s">
        <v>85</v>
      </c>
      <c r="J379" s="107" t="s">
        <v>85</v>
      </c>
      <c r="K379" s="107" t="s">
        <v>85</v>
      </c>
      <c r="L379" s="107" t="s">
        <v>85</v>
      </c>
      <c r="M379" s="107" t="s">
        <v>85</v>
      </c>
      <c r="N379" s="107" t="s">
        <v>86</v>
      </c>
      <c r="O379" s="107" t="s">
        <v>86</v>
      </c>
      <c r="P379" s="107" t="s">
        <v>86</v>
      </c>
      <c r="Q379" s="107" t="s">
        <v>86</v>
      </c>
      <c r="R379" s="107" t="s">
        <v>87</v>
      </c>
      <c r="S379" s="107" t="s">
        <v>87</v>
      </c>
      <c r="T379" s="107" t="s">
        <v>87</v>
      </c>
      <c r="U379" s="107" t="s">
        <v>87</v>
      </c>
      <c r="V379" s="107" t="s">
        <v>87</v>
      </c>
      <c r="W379" s="107" t="s">
        <v>88</v>
      </c>
      <c r="X379" s="107" t="s">
        <v>88</v>
      </c>
      <c r="Y379" s="107" t="s">
        <v>88</v>
      </c>
      <c r="Z379" s="107" t="s">
        <v>88</v>
      </c>
      <c r="AA379" s="107" t="s">
        <v>89</v>
      </c>
      <c r="AB379" s="107" t="s">
        <v>89</v>
      </c>
      <c r="AC379" s="107" t="s">
        <v>89</v>
      </c>
      <c r="AD379" s="107" t="s">
        <v>89</v>
      </c>
      <c r="AE379" s="107" t="s">
        <v>90</v>
      </c>
      <c r="AF379" s="107" t="s">
        <v>90</v>
      </c>
      <c r="AG379" s="107" t="s">
        <v>90</v>
      </c>
      <c r="AH379" s="107" t="s">
        <v>90</v>
      </c>
      <c r="AI379" s="107" t="s">
        <v>90</v>
      </c>
      <c r="AJ379" s="107" t="s">
        <v>91</v>
      </c>
      <c r="AK379" s="107" t="s">
        <v>91</v>
      </c>
      <c r="AL379" s="107" t="s">
        <v>91</v>
      </c>
      <c r="AM379" s="107" t="s">
        <v>91</v>
      </c>
      <c r="AN379" s="107" t="s">
        <v>92</v>
      </c>
      <c r="AO379" s="107" t="s">
        <v>92</v>
      </c>
      <c r="AP379" s="107" t="s">
        <v>92</v>
      </c>
      <c r="AQ379" s="107" t="s">
        <v>92</v>
      </c>
      <c r="AR379" s="107" t="s">
        <v>93</v>
      </c>
      <c r="AS379" s="107" t="s">
        <v>93</v>
      </c>
      <c r="AT379" s="107" t="s">
        <v>93</v>
      </c>
      <c r="AU379" s="107" t="s">
        <v>93</v>
      </c>
      <c r="AV379" s="107" t="s">
        <v>93</v>
      </c>
      <c r="AW379" s="107" t="s">
        <v>94</v>
      </c>
      <c r="AX379" s="107" t="s">
        <v>94</v>
      </c>
      <c r="AY379" s="107" t="s">
        <v>94</v>
      </c>
      <c r="AZ379" s="107" t="s">
        <v>94</v>
      </c>
      <c r="BA379" s="107" t="s">
        <v>95</v>
      </c>
      <c r="BB379" s="107" t="s">
        <v>95</v>
      </c>
      <c r="BC379" s="107" t="s">
        <v>95</v>
      </c>
      <c r="BD379" s="107" t="s">
        <v>95</v>
      </c>
      <c r="BE379" s="107" t="s">
        <v>96</v>
      </c>
      <c r="BF379" s="107" t="s">
        <v>96</v>
      </c>
      <c r="BG379" s="107" t="s">
        <v>96</v>
      </c>
      <c r="BH379" s="107" t="s">
        <v>96</v>
      </c>
      <c r="BI379" s="107" t="s">
        <v>96</v>
      </c>
      <c r="BJ379" s="107" t="s">
        <v>97</v>
      </c>
      <c r="BK379" s="107" t="s">
        <v>97</v>
      </c>
      <c r="BL379" s="107" t="s">
        <v>97</v>
      </c>
      <c r="BM379" s="107" t="s">
        <v>97</v>
      </c>
      <c r="BN379" s="107" t="s">
        <v>98</v>
      </c>
      <c r="BO379" s="107" t="s">
        <v>98</v>
      </c>
      <c r="BP379" s="107" t="s">
        <v>98</v>
      </c>
      <c r="BQ379" s="107" t="s">
        <v>98</v>
      </c>
      <c r="BR379" s="107" t="s">
        <v>98</v>
      </c>
      <c r="BS379" s="107" t="s">
        <v>99</v>
      </c>
      <c r="BT379" s="107" t="s">
        <v>99</v>
      </c>
      <c r="BU379" s="107" t="s">
        <v>99</v>
      </c>
      <c r="BV379" s="107" t="s">
        <v>99</v>
      </c>
      <c r="BW379" s="107" t="s">
        <v>100</v>
      </c>
      <c r="BX379" s="107" t="s">
        <v>100</v>
      </c>
      <c r="BY379" s="107" t="s">
        <v>100</v>
      </c>
      <c r="BZ379" s="107" t="s">
        <v>100</v>
      </c>
      <c r="CA379" s="107" t="s">
        <v>101</v>
      </c>
      <c r="CB379" s="107" t="s">
        <v>101</v>
      </c>
      <c r="CC379" s="107" t="s">
        <v>101</v>
      </c>
      <c r="CD379" s="107" t="s">
        <v>101</v>
      </c>
      <c r="CE379" s="107" t="s">
        <v>101</v>
      </c>
      <c r="CF379" s="107" t="s">
        <v>102</v>
      </c>
      <c r="CG379" s="107" t="s">
        <v>102</v>
      </c>
      <c r="CH379" s="107" t="s">
        <v>102</v>
      </c>
      <c r="CI379" s="107" t="s">
        <v>102</v>
      </c>
      <c r="CJ379" s="107" t="s">
        <v>103</v>
      </c>
      <c r="CK379" s="107" t="s">
        <v>103</v>
      </c>
      <c r="CL379" s="107" t="s">
        <v>103</v>
      </c>
      <c r="CM379" s="107" t="s">
        <v>103</v>
      </c>
      <c r="CN379" s="107" t="s">
        <v>104</v>
      </c>
      <c r="CO379" s="107" t="s">
        <v>104</v>
      </c>
      <c r="CP379" s="107" t="s">
        <v>104</v>
      </c>
      <c r="CQ379" s="107" t="s">
        <v>104</v>
      </c>
      <c r="CR379" s="107" t="s">
        <v>105</v>
      </c>
      <c r="CS379" s="107" t="s">
        <v>105</v>
      </c>
      <c r="CT379" s="107" t="s">
        <v>105</v>
      </c>
      <c r="CU379" s="107" t="s">
        <v>105</v>
      </c>
      <c r="CV379" s="107" t="s">
        <v>105</v>
      </c>
      <c r="CW379" s="107" t="s">
        <v>106</v>
      </c>
      <c r="CX379" s="107" t="s">
        <v>106</v>
      </c>
      <c r="CY379" s="107" t="s">
        <v>106</v>
      </c>
      <c r="CZ379" s="107" t="s">
        <v>106</v>
      </c>
      <c r="DA379" s="107" t="s">
        <v>107</v>
      </c>
      <c r="DB379" s="107" t="s">
        <v>107</v>
      </c>
      <c r="DC379" s="107" t="s">
        <v>107</v>
      </c>
      <c r="DD379" s="107" t="s">
        <v>107</v>
      </c>
      <c r="DE379" s="107" t="s">
        <v>108</v>
      </c>
      <c r="DF379" s="107" t="s">
        <v>108</v>
      </c>
      <c r="DG379" s="107" t="s">
        <v>108</v>
      </c>
      <c r="DH379" s="107" t="s">
        <v>108</v>
      </c>
      <c r="DI379" s="107" t="s">
        <v>108</v>
      </c>
      <c r="DJ379" s="107" t="s">
        <v>109</v>
      </c>
      <c r="DK379" s="107" t="s">
        <v>109</v>
      </c>
      <c r="DL379" s="107" t="s">
        <v>109</v>
      </c>
      <c r="DM379" s="107" t="s">
        <v>109</v>
      </c>
      <c r="DN379" s="107" t="s">
        <v>110</v>
      </c>
      <c r="DO379" s="107" t="s">
        <v>110</v>
      </c>
      <c r="DP379" s="107" t="s">
        <v>110</v>
      </c>
      <c r="DQ379" s="107" t="s">
        <v>110</v>
      </c>
      <c r="DR379" s="107" t="s">
        <v>110</v>
      </c>
      <c r="DS379" s="107" t="s">
        <v>111</v>
      </c>
      <c r="DT379" s="107" t="s">
        <v>111</v>
      </c>
      <c r="DU379" s="107" t="s">
        <v>111</v>
      </c>
      <c r="DV379" s="107" t="s">
        <v>111</v>
      </c>
      <c r="DW379" s="107" t="s">
        <v>112</v>
      </c>
      <c r="DX379" s="107" t="s">
        <v>112</v>
      </c>
      <c r="DY379" s="107" t="s">
        <v>112</v>
      </c>
      <c r="DZ379" s="107" t="s">
        <v>112</v>
      </c>
      <c r="EA379" s="107" t="s">
        <v>113</v>
      </c>
      <c r="EB379" s="107" t="s">
        <v>113</v>
      </c>
    </row>
    <row r="380" spans="1:132" ht="50" x14ac:dyDescent="0.35">
      <c r="A380" s="108" t="s">
        <v>115</v>
      </c>
      <c r="B380" s="105" t="s">
        <v>114</v>
      </c>
      <c r="C380" s="109">
        <v>63.714285714285715</v>
      </c>
      <c r="D380" s="109">
        <v>62.285714285714285</v>
      </c>
      <c r="E380" s="109">
        <v>60.714285714285715</v>
      </c>
      <c r="F380" s="109">
        <v>60.428571428571431</v>
      </c>
      <c r="G380" s="109">
        <v>56.571428571428569</v>
      </c>
      <c r="H380" s="109">
        <v>52.714285714285715</v>
      </c>
      <c r="I380" s="109">
        <v>49.571428571428569</v>
      </c>
      <c r="J380" s="109">
        <v>46.571428571428569</v>
      </c>
      <c r="K380" s="109">
        <v>42.142857142857146</v>
      </c>
      <c r="L380" s="109">
        <v>39.857142857142854</v>
      </c>
      <c r="M380" s="109">
        <v>40.571428571428569</v>
      </c>
      <c r="N380" s="109">
        <v>37.285714285714285</v>
      </c>
      <c r="O380" s="109">
        <v>35.285714285714285</v>
      </c>
      <c r="P380" s="109">
        <v>32.571428571428569</v>
      </c>
      <c r="Q380" s="109">
        <v>29.142857142857142</v>
      </c>
      <c r="R380" s="109">
        <v>28</v>
      </c>
      <c r="S380" s="109">
        <v>27.285714285714285</v>
      </c>
      <c r="T380" s="109">
        <v>26.714285714285715</v>
      </c>
      <c r="U380" s="109">
        <v>25.571428571428573</v>
      </c>
      <c r="V380" s="109">
        <v>24</v>
      </c>
      <c r="W380" s="109">
        <v>24.857142857142858</v>
      </c>
      <c r="X380" s="109">
        <v>24.857142857142858</v>
      </c>
      <c r="Y380" s="109">
        <v>23.714285714285715</v>
      </c>
      <c r="Z380" s="109">
        <v>25</v>
      </c>
      <c r="AA380" s="109">
        <v>27.428571428571427</v>
      </c>
      <c r="AB380" s="109">
        <v>27</v>
      </c>
      <c r="AC380" s="109">
        <v>27.714285714285715</v>
      </c>
      <c r="AD380" s="109">
        <v>29</v>
      </c>
      <c r="AE380" s="109">
        <v>30</v>
      </c>
      <c r="AF380" s="109">
        <v>30</v>
      </c>
      <c r="AG380" s="109">
        <v>30</v>
      </c>
      <c r="AH380" s="109">
        <v>30.571428571428573</v>
      </c>
      <c r="AI380" s="109">
        <v>31</v>
      </c>
      <c r="AJ380" s="109">
        <v>31.571428571428573</v>
      </c>
      <c r="AK380" s="109">
        <v>32.857142857142854</v>
      </c>
      <c r="AL380" s="109">
        <v>35</v>
      </c>
      <c r="AM380" s="109">
        <v>36.857142857142854</v>
      </c>
      <c r="AN380" s="109">
        <v>38.714285714285715</v>
      </c>
      <c r="AO380" s="109">
        <v>40.428571428571431</v>
      </c>
      <c r="AP380" s="109">
        <v>41.714285714285715</v>
      </c>
      <c r="AQ380" s="109">
        <v>43.285714285714285</v>
      </c>
      <c r="AR380" s="109">
        <v>46.714285714285715</v>
      </c>
      <c r="AS380" s="109">
        <v>48.714285714285715</v>
      </c>
      <c r="AT380" s="109">
        <v>50.857142857142854</v>
      </c>
      <c r="AU380" s="109">
        <v>53.571428571428569</v>
      </c>
      <c r="AV380" s="109">
        <v>58.285714285714285</v>
      </c>
      <c r="AW380" s="109">
        <v>61.714285714285715</v>
      </c>
      <c r="AX380" s="109">
        <v>68.714285714285708</v>
      </c>
      <c r="AY380" s="109">
        <v>75.857142857142861</v>
      </c>
      <c r="AZ380" s="109">
        <v>79.571428571428569</v>
      </c>
      <c r="BA380" s="109">
        <v>81</v>
      </c>
      <c r="BB380" s="109">
        <v>82</v>
      </c>
      <c r="BC380" s="109">
        <v>80.571428571428569</v>
      </c>
      <c r="BD380" s="109">
        <v>79.571428571428569</v>
      </c>
      <c r="BE380" s="109">
        <v>79</v>
      </c>
      <c r="BF380" s="109">
        <v>80.714285714285708</v>
      </c>
      <c r="BG380" s="109">
        <v>81.428571428571431</v>
      </c>
      <c r="BH380" s="109">
        <v>80.285714285714292</v>
      </c>
      <c r="BI380" s="109">
        <v>82</v>
      </c>
      <c r="BJ380" s="109">
        <v>82</v>
      </c>
      <c r="BK380" s="109">
        <v>79.571428571428569</v>
      </c>
      <c r="BL380" s="109">
        <v>77</v>
      </c>
      <c r="BM380" s="109">
        <v>75</v>
      </c>
      <c r="BN380" s="109">
        <v>72.285714285714292</v>
      </c>
      <c r="BO380" s="109">
        <v>71</v>
      </c>
      <c r="BP380" s="109">
        <v>69.142857142857139</v>
      </c>
      <c r="BQ380" s="109">
        <v>65.571428571428569</v>
      </c>
      <c r="BR380" s="109">
        <v>64.142857142857139</v>
      </c>
      <c r="BS380" s="109">
        <v>62.142857142857146</v>
      </c>
      <c r="BT380" s="109">
        <v>59.428571428571431</v>
      </c>
      <c r="BU380" s="109">
        <v>57.571428571428569</v>
      </c>
      <c r="BV380" s="109">
        <v>56.428571428571431</v>
      </c>
      <c r="BW380" s="109">
        <v>56</v>
      </c>
      <c r="BX380" s="109">
        <v>56.714285714285715</v>
      </c>
      <c r="BY380" s="109">
        <v>59</v>
      </c>
      <c r="BZ380" s="109">
        <v>61.428571428571431</v>
      </c>
      <c r="CA380" s="109">
        <v>62</v>
      </c>
      <c r="CB380" s="109">
        <v>62.428571428571431</v>
      </c>
      <c r="CC380" s="109">
        <v>64.285714285714292</v>
      </c>
      <c r="CD380" s="109">
        <v>65</v>
      </c>
      <c r="CE380" s="109">
        <v>65</v>
      </c>
      <c r="CF380" s="109">
        <v>66.714285714285708</v>
      </c>
      <c r="CG380" s="109">
        <v>68</v>
      </c>
      <c r="CH380" s="109">
        <v>69.285714285714292</v>
      </c>
      <c r="CI380" s="109">
        <v>70.714285714285708</v>
      </c>
      <c r="CJ380" s="109">
        <v>72.571428571428569</v>
      </c>
      <c r="CK380" s="109">
        <v>74.285714285714292</v>
      </c>
      <c r="CL380" s="109">
        <v>75</v>
      </c>
      <c r="CM380" s="109">
        <v>76</v>
      </c>
      <c r="CN380" s="109">
        <v>76.142857142857139</v>
      </c>
      <c r="CO380" s="109">
        <v>77</v>
      </c>
      <c r="CP380" s="109">
        <v>77.857142857142861</v>
      </c>
      <c r="CQ380" s="109">
        <v>79.571428571428569</v>
      </c>
      <c r="CR380" s="109">
        <v>81.714285714285708</v>
      </c>
      <c r="CS380" s="109">
        <v>83</v>
      </c>
      <c r="CT380" s="109">
        <v>83.571428571428569</v>
      </c>
      <c r="CU380" s="109">
        <v>84.857142857142861</v>
      </c>
      <c r="CV380" s="109">
        <v>86.714285714285708</v>
      </c>
      <c r="CW380" s="109">
        <v>89.285714285714292</v>
      </c>
      <c r="CX380" s="109">
        <v>92.428571428571431</v>
      </c>
      <c r="CY380" s="109">
        <v>95.857142857142861</v>
      </c>
      <c r="CZ380" s="109">
        <v>98.142857142857139</v>
      </c>
      <c r="DA380" s="109">
        <v>100</v>
      </c>
      <c r="DB380" s="109">
        <v>99.285714285714292</v>
      </c>
      <c r="DC380" s="109">
        <v>99.428571428571431</v>
      </c>
      <c r="DD380" s="109">
        <v>101</v>
      </c>
      <c r="DE380" s="109">
        <v>100.14285714285714</v>
      </c>
      <c r="DF380" s="109">
        <v>97.142857142857139</v>
      </c>
      <c r="DG380" s="109">
        <v>96.285714285714292</v>
      </c>
      <c r="DH380" s="109">
        <v>96.285714285714292</v>
      </c>
      <c r="DI380" s="109">
        <v>94.714285714285708</v>
      </c>
      <c r="DJ380" s="109">
        <v>94.142857142857139</v>
      </c>
      <c r="DK380" s="109">
        <v>94.142857142857139</v>
      </c>
      <c r="DL380" s="109">
        <v>96.428571428571431</v>
      </c>
      <c r="DM380" s="109">
        <v>96</v>
      </c>
      <c r="DN380" s="109">
        <v>94.857142857142861</v>
      </c>
      <c r="DO380" s="109">
        <v>95.857142857142861</v>
      </c>
      <c r="DP380" s="109">
        <v>97</v>
      </c>
      <c r="DQ380" s="109">
        <v>103.42857142857143</v>
      </c>
      <c r="DR380" s="109">
        <v>107.71428571428571</v>
      </c>
      <c r="DS380" s="109">
        <v>108</v>
      </c>
      <c r="DT380" s="109">
        <v>108.71428571428571</v>
      </c>
      <c r="DU380" s="109">
        <v>108.85714285714286</v>
      </c>
      <c r="DV380" s="109">
        <v>110.28571428571429</v>
      </c>
      <c r="DW380" s="109">
        <v>110.57142857142857</v>
      </c>
      <c r="DX380" s="109">
        <v>108.57142857142857</v>
      </c>
      <c r="DY380" s="109">
        <v>107.57142857142857</v>
      </c>
      <c r="DZ380" s="109">
        <v>106.85714285714286</v>
      </c>
      <c r="EA380" s="109">
        <v>105.28571428571429</v>
      </c>
      <c r="EB380" s="109">
        <v>103.14285714285714</v>
      </c>
    </row>
    <row r="381" spans="1:132" x14ac:dyDescent="0.35">
      <c r="A381" s="110" t="s">
        <v>116</v>
      </c>
      <c r="B381" s="123"/>
      <c r="C381" s="123">
        <v>533293.04266052356</v>
      </c>
      <c r="D381" s="123">
        <v>527134.92438499804</v>
      </c>
      <c r="E381" s="123">
        <v>520360.99428191973</v>
      </c>
      <c r="F381" s="123">
        <v>519129.37062681466</v>
      </c>
      <c r="G381" s="123">
        <v>502502.45128289534</v>
      </c>
      <c r="H381" s="123">
        <v>485875.53193897597</v>
      </c>
      <c r="I381" s="123">
        <v>472327.67173281946</v>
      </c>
      <c r="J381" s="123">
        <v>459395.62335421558</v>
      </c>
      <c r="K381" s="123">
        <v>440305.45670008595</v>
      </c>
      <c r="L381" s="123">
        <v>430452.46745924489</v>
      </c>
      <c r="M381" s="123">
        <v>433531.52659700764</v>
      </c>
      <c r="N381" s="123">
        <v>419367.85456329858</v>
      </c>
      <c r="O381" s="123">
        <v>410746.48897756264</v>
      </c>
      <c r="P381" s="123">
        <v>399046.06425406388</v>
      </c>
      <c r="Q381" s="123">
        <v>384266.58039280219</v>
      </c>
      <c r="R381" s="123">
        <v>379340.0857723818</v>
      </c>
      <c r="S381" s="123">
        <v>376261.02663461887</v>
      </c>
      <c r="T381" s="123">
        <v>373797.77932440862</v>
      </c>
      <c r="U381" s="123">
        <v>368871.284703988</v>
      </c>
      <c r="V381" s="123">
        <v>362097.35460090981</v>
      </c>
      <c r="W381" s="123">
        <v>365792.22556622536</v>
      </c>
      <c r="X381" s="123">
        <v>365792.22556622536</v>
      </c>
      <c r="Y381" s="123">
        <v>360865.7309458048</v>
      </c>
      <c r="Z381" s="123">
        <v>366408.03739377781</v>
      </c>
      <c r="AA381" s="123">
        <v>376876.83846217149</v>
      </c>
      <c r="AB381" s="123">
        <v>375029.40297951375</v>
      </c>
      <c r="AC381" s="123">
        <v>378108.46211727662</v>
      </c>
      <c r="AD381" s="123">
        <v>383650.76856524975</v>
      </c>
      <c r="AE381" s="123">
        <v>387961.45135811763</v>
      </c>
      <c r="AF381" s="123">
        <v>387961.45135811763</v>
      </c>
      <c r="AG381" s="123">
        <v>387961.45135811763</v>
      </c>
      <c r="AH381" s="123">
        <v>390424.69866832794</v>
      </c>
      <c r="AI381" s="123">
        <v>392272.13415098563</v>
      </c>
      <c r="AJ381" s="123">
        <v>511913.77284253371</v>
      </c>
      <c r="AK381" s="123">
        <v>519101.3297155177</v>
      </c>
      <c r="AL381" s="123">
        <v>531080.59117049119</v>
      </c>
      <c r="AM381" s="123">
        <v>541462.6177648016</v>
      </c>
      <c r="AN381" s="123">
        <v>551844.64435911202</v>
      </c>
      <c r="AO381" s="123">
        <v>561428.05352309067</v>
      </c>
      <c r="AP381" s="123">
        <v>568615.61039607483</v>
      </c>
      <c r="AQ381" s="123">
        <v>577400.40212972194</v>
      </c>
      <c r="AR381" s="123">
        <v>596567.22045767971</v>
      </c>
      <c r="AS381" s="123">
        <v>607747.86448232143</v>
      </c>
      <c r="AT381" s="123">
        <v>619727.12593729491</v>
      </c>
      <c r="AU381" s="123">
        <v>634900.85711359477</v>
      </c>
      <c r="AV381" s="123">
        <v>661255.23231453646</v>
      </c>
      <c r="AW381" s="123">
        <v>680422.05064249411</v>
      </c>
      <c r="AX381" s="123">
        <v>719554.30472874071</v>
      </c>
      <c r="AY381" s="123">
        <v>759485.17624531896</v>
      </c>
      <c r="AZ381" s="123">
        <v>780249.22943393956</v>
      </c>
      <c r="BA381" s="123">
        <v>788235.40373725537</v>
      </c>
      <c r="BB381" s="123">
        <v>793825.72574957646</v>
      </c>
      <c r="BC381" s="123">
        <v>785839.55144626065</v>
      </c>
      <c r="BD381" s="123">
        <v>780249.22943393956</v>
      </c>
      <c r="BE381" s="123">
        <v>777054.75971261342</v>
      </c>
      <c r="BF381" s="123">
        <v>786638.1688765923</v>
      </c>
      <c r="BG381" s="123">
        <v>790631.25602825021</v>
      </c>
      <c r="BH381" s="123">
        <v>784242.31658559747</v>
      </c>
      <c r="BI381" s="123">
        <v>793825.72574957646</v>
      </c>
      <c r="BJ381" s="123">
        <v>793825.72574957646</v>
      </c>
      <c r="BK381" s="123">
        <v>780249.22943393956</v>
      </c>
      <c r="BL381" s="123">
        <v>765874.11568797147</v>
      </c>
      <c r="BM381" s="123">
        <v>754693.47166332975</v>
      </c>
      <c r="BN381" s="123">
        <v>739519.74048702978</v>
      </c>
      <c r="BO381" s="123">
        <v>732332.18361404573</v>
      </c>
      <c r="BP381" s="123">
        <v>721950.15701973543</v>
      </c>
      <c r="BQ381" s="123">
        <v>701984.72126144636</v>
      </c>
      <c r="BR381" s="123">
        <v>693998.54695813055</v>
      </c>
      <c r="BS381" s="123">
        <v>682817.9029334886</v>
      </c>
      <c r="BT381" s="123">
        <v>667644.17175718886</v>
      </c>
      <c r="BU381" s="123">
        <v>657262.14516287867</v>
      </c>
      <c r="BV381" s="123">
        <v>650873.20572022605</v>
      </c>
      <c r="BW381" s="123">
        <v>648477.35342923144</v>
      </c>
      <c r="BX381" s="123">
        <v>652470.44058088923</v>
      </c>
      <c r="BY381" s="123">
        <v>665248.31946619437</v>
      </c>
      <c r="BZ381" s="123">
        <v>678824.81578183081</v>
      </c>
      <c r="CA381" s="123">
        <v>682019.28550315707</v>
      </c>
      <c r="CB381" s="123">
        <v>684415.1377941519</v>
      </c>
      <c r="CC381" s="123">
        <v>694797.1643884622</v>
      </c>
      <c r="CD381" s="123">
        <v>698790.25154011999</v>
      </c>
      <c r="CE381" s="123">
        <v>698790.25154011999</v>
      </c>
      <c r="CF381" s="123">
        <v>708373.66070409864</v>
      </c>
      <c r="CG381" s="123">
        <v>715561.2175770828</v>
      </c>
      <c r="CH381" s="123">
        <v>722748.77445006697</v>
      </c>
      <c r="CI381" s="123">
        <v>730734.94875338266</v>
      </c>
      <c r="CJ381" s="123">
        <v>543117.90666116076</v>
      </c>
      <c r="CK381" s="123">
        <v>550140.98304039997</v>
      </c>
      <c r="CL381" s="123">
        <v>553067.26486508304</v>
      </c>
      <c r="CM381" s="123">
        <v>557164.05941963906</v>
      </c>
      <c r="CN381" s="123">
        <v>557749.31578457577</v>
      </c>
      <c r="CO381" s="123">
        <v>561260.85397419531</v>
      </c>
      <c r="CP381" s="123">
        <v>564772.39216381486</v>
      </c>
      <c r="CQ381" s="123">
        <v>571795.46854305395</v>
      </c>
      <c r="CR381" s="123">
        <v>580574.31401710305</v>
      </c>
      <c r="CS381" s="123">
        <v>585841.62130153237</v>
      </c>
      <c r="CT381" s="123">
        <v>588182.64676127874</v>
      </c>
      <c r="CU381" s="123">
        <v>593449.95404570806</v>
      </c>
      <c r="CV381" s="123">
        <v>601058.28678988386</v>
      </c>
      <c r="CW381" s="123">
        <v>611592.9013587425</v>
      </c>
      <c r="CX381" s="123">
        <v>624468.54138734774</v>
      </c>
      <c r="CY381" s="123">
        <v>638514.69414582592</v>
      </c>
      <c r="CZ381" s="123">
        <v>647878.7959848115</v>
      </c>
      <c r="DA381" s="123">
        <v>655487.1287289873</v>
      </c>
      <c r="DB381" s="123">
        <v>652560.84690430423</v>
      </c>
      <c r="DC381" s="123">
        <v>653146.10326924082</v>
      </c>
      <c r="DD381" s="123">
        <v>659583.92328354344</v>
      </c>
      <c r="DE381" s="123">
        <v>656072.38509392377</v>
      </c>
      <c r="DF381" s="123">
        <v>643782.00143025513</v>
      </c>
      <c r="DG381" s="123">
        <v>640270.4632406357</v>
      </c>
      <c r="DH381" s="123">
        <v>640270.4632406357</v>
      </c>
      <c r="DI381" s="123">
        <v>633832.6432263332</v>
      </c>
      <c r="DJ381" s="123">
        <v>631491.61776658671</v>
      </c>
      <c r="DK381" s="123">
        <v>631491.61776658671</v>
      </c>
      <c r="DL381" s="123">
        <v>640855.71960557241</v>
      </c>
      <c r="DM381" s="123">
        <v>639099.95051076263</v>
      </c>
      <c r="DN381" s="123">
        <v>634417.89959126979</v>
      </c>
      <c r="DO381" s="123">
        <v>638514.69414582592</v>
      </c>
      <c r="DP381" s="123">
        <v>643196.74506531877</v>
      </c>
      <c r="DQ381" s="123">
        <v>669533.28148746549</v>
      </c>
      <c r="DR381" s="123">
        <v>687090.97243556334</v>
      </c>
      <c r="DS381" s="123">
        <v>688261.48516543652</v>
      </c>
      <c r="DT381" s="123">
        <v>691187.76699011959</v>
      </c>
      <c r="DU381" s="123">
        <v>691773.02335505607</v>
      </c>
      <c r="DV381" s="123">
        <v>697625.58700442198</v>
      </c>
      <c r="DW381" s="123">
        <v>698796.09973429516</v>
      </c>
      <c r="DX381" s="123">
        <v>690602.510625183</v>
      </c>
      <c r="DY381" s="123">
        <v>686505.71607062675</v>
      </c>
      <c r="DZ381" s="123">
        <v>683579.43424594391</v>
      </c>
      <c r="EA381" s="123">
        <v>677141.61423164117</v>
      </c>
      <c r="EB381" s="123">
        <v>668362.76875759219</v>
      </c>
    </row>
    <row r="382" spans="1:132" x14ac:dyDescent="0.35">
      <c r="A382" s="110" t="s">
        <v>117</v>
      </c>
      <c r="B382" s="123"/>
      <c r="C382" s="123">
        <v>198351.29836716663</v>
      </c>
      <c r="D382" s="123">
        <v>196060.86767008618</v>
      </c>
      <c r="E382" s="123">
        <v>193541.39390329769</v>
      </c>
      <c r="F382" s="123">
        <v>193083.3077638816</v>
      </c>
      <c r="G382" s="123">
        <v>186899.1448817644</v>
      </c>
      <c r="H382" s="123">
        <v>180714.98199964719</v>
      </c>
      <c r="I382" s="123">
        <v>175676.03446607024</v>
      </c>
      <c r="J382" s="123">
        <v>170866.13000220127</v>
      </c>
      <c r="K382" s="123">
        <v>163765.79484125189</v>
      </c>
      <c r="L382" s="123">
        <v>160101.1057259232</v>
      </c>
      <c r="M382" s="123">
        <v>161246.3210744634</v>
      </c>
      <c r="N382" s="123">
        <v>155978.33047117834</v>
      </c>
      <c r="O382" s="123">
        <v>152771.72749526575</v>
      </c>
      <c r="P382" s="123">
        <v>148419.9091708129</v>
      </c>
      <c r="Q382" s="123">
        <v>142922.87549781983</v>
      </c>
      <c r="R382" s="123">
        <v>141090.5309401555</v>
      </c>
      <c r="S382" s="123">
        <v>139945.31559161522</v>
      </c>
      <c r="T382" s="123">
        <v>139029.14331278307</v>
      </c>
      <c r="U382" s="123">
        <v>137196.79875511871</v>
      </c>
      <c r="V382" s="123">
        <v>134677.32498833022</v>
      </c>
      <c r="W382" s="123">
        <v>136051.58340657852</v>
      </c>
      <c r="X382" s="123">
        <v>136051.58340657852</v>
      </c>
      <c r="Y382" s="123">
        <v>134219.23884891419</v>
      </c>
      <c r="Z382" s="123">
        <v>136280.62647628656</v>
      </c>
      <c r="AA382" s="123">
        <v>140174.35866132329</v>
      </c>
      <c r="AB382" s="123">
        <v>139487.22945219916</v>
      </c>
      <c r="AC382" s="123">
        <v>140632.44480073941</v>
      </c>
      <c r="AD382" s="123">
        <v>142693.83242811178</v>
      </c>
      <c r="AE382" s="123">
        <v>144297.13391606809</v>
      </c>
      <c r="AF382" s="123">
        <v>144297.13391606809</v>
      </c>
      <c r="AG382" s="123">
        <v>144297.13391606809</v>
      </c>
      <c r="AH382" s="123">
        <v>145213.3061949003</v>
      </c>
      <c r="AI382" s="123">
        <v>145900.43540402441</v>
      </c>
      <c r="AJ382" s="123">
        <v>190399.56154085344</v>
      </c>
      <c r="AK382" s="123">
        <v>193072.87831755809</v>
      </c>
      <c r="AL382" s="123">
        <v>197528.40627873247</v>
      </c>
      <c r="AM382" s="123">
        <v>201389.86384508366</v>
      </c>
      <c r="AN382" s="123">
        <v>205251.32141143482</v>
      </c>
      <c r="AO382" s="123">
        <v>208815.74378037432</v>
      </c>
      <c r="AP382" s="123">
        <v>211489.06055707901</v>
      </c>
      <c r="AQ382" s="123">
        <v>214756.44772860687</v>
      </c>
      <c r="AR382" s="123">
        <v>221885.29246648596</v>
      </c>
      <c r="AS382" s="123">
        <v>226043.78523024876</v>
      </c>
      <c r="AT382" s="123">
        <v>230499.31319142319</v>
      </c>
      <c r="AU382" s="123">
        <v>236142.98194224408</v>
      </c>
      <c r="AV382" s="123">
        <v>245945.14345682779</v>
      </c>
      <c r="AW382" s="123">
        <v>253073.98819470694</v>
      </c>
      <c r="AX382" s="123">
        <v>267628.71286787669</v>
      </c>
      <c r="AY382" s="123">
        <v>282480.47273845808</v>
      </c>
      <c r="AZ382" s="123">
        <v>290203.38787116035</v>
      </c>
      <c r="BA382" s="123">
        <v>293173.73984527658</v>
      </c>
      <c r="BB382" s="123">
        <v>295252.98622715805</v>
      </c>
      <c r="BC382" s="123">
        <v>292282.63425304176</v>
      </c>
      <c r="BD382" s="123">
        <v>290203.38787116035</v>
      </c>
      <c r="BE382" s="123">
        <v>289015.24708151387</v>
      </c>
      <c r="BF382" s="123">
        <v>292579.66945045337</v>
      </c>
      <c r="BG382" s="123">
        <v>294064.84543751163</v>
      </c>
      <c r="BH382" s="123">
        <v>291688.56385821849</v>
      </c>
      <c r="BI382" s="123">
        <v>295252.98622715805</v>
      </c>
      <c r="BJ382" s="123">
        <v>295252.98622715805</v>
      </c>
      <c r="BK382" s="123">
        <v>290203.38787116035</v>
      </c>
      <c r="BL382" s="123">
        <v>284856.75431775104</v>
      </c>
      <c r="BM382" s="123">
        <v>280698.26155398833</v>
      </c>
      <c r="BN382" s="123">
        <v>275054.59280316735</v>
      </c>
      <c r="BO382" s="123">
        <v>272381.27602646267</v>
      </c>
      <c r="BP382" s="123">
        <v>268519.81846011156</v>
      </c>
      <c r="BQ382" s="123">
        <v>261093.93852482087</v>
      </c>
      <c r="BR382" s="123">
        <v>258123.58655070455</v>
      </c>
      <c r="BS382" s="123">
        <v>253965.09378694172</v>
      </c>
      <c r="BT382" s="123">
        <v>248321.42503612087</v>
      </c>
      <c r="BU382" s="123">
        <v>244459.96746976973</v>
      </c>
      <c r="BV382" s="123">
        <v>242083.68589047669</v>
      </c>
      <c r="BW382" s="123">
        <v>241192.58029824178</v>
      </c>
      <c r="BX382" s="123">
        <v>242677.75628529995</v>
      </c>
      <c r="BY382" s="123">
        <v>247430.31944388596</v>
      </c>
      <c r="BZ382" s="123">
        <v>252479.91779988364</v>
      </c>
      <c r="CA382" s="123">
        <v>253668.05858953018</v>
      </c>
      <c r="CB382" s="123">
        <v>254559.16418176505</v>
      </c>
      <c r="CC382" s="123">
        <v>258420.62174811619</v>
      </c>
      <c r="CD382" s="123">
        <v>259905.7977351743</v>
      </c>
      <c r="CE382" s="123">
        <v>259905.7977351743</v>
      </c>
      <c r="CF382" s="123">
        <v>263470.22010411386</v>
      </c>
      <c r="CG382" s="123">
        <v>266143.53688081849</v>
      </c>
      <c r="CH382" s="123">
        <v>268816.85365752317</v>
      </c>
      <c r="CI382" s="123">
        <v>271787.20563163946</v>
      </c>
      <c r="CJ382" s="123">
        <v>202005.52667114948</v>
      </c>
      <c r="CK382" s="123">
        <v>204617.66710224189</v>
      </c>
      <c r="CL382" s="123">
        <v>205706.0589485305</v>
      </c>
      <c r="CM382" s="123">
        <v>207229.80753333436</v>
      </c>
      <c r="CN382" s="123">
        <v>207447.48590259207</v>
      </c>
      <c r="CO382" s="123">
        <v>208753.55611813831</v>
      </c>
      <c r="CP382" s="123">
        <v>210059.62633368454</v>
      </c>
      <c r="CQ382" s="123">
        <v>212671.76676477696</v>
      </c>
      <c r="CR382" s="123">
        <v>215936.94230364254</v>
      </c>
      <c r="CS382" s="123">
        <v>217896.0476269619</v>
      </c>
      <c r="CT382" s="123">
        <v>218766.7611039927</v>
      </c>
      <c r="CU382" s="123">
        <v>220725.86642731205</v>
      </c>
      <c r="CV382" s="123">
        <v>223555.68522766224</v>
      </c>
      <c r="CW382" s="123">
        <v>227473.89587430083</v>
      </c>
      <c r="CX382" s="123">
        <v>232262.81999797036</v>
      </c>
      <c r="CY382" s="123">
        <v>237487.10086015525</v>
      </c>
      <c r="CZ382" s="123">
        <v>240969.95476827855</v>
      </c>
      <c r="DA382" s="123">
        <v>243799.77356862873</v>
      </c>
      <c r="DB382" s="123">
        <v>242711.38172234016</v>
      </c>
      <c r="DC382" s="123">
        <v>242929.0600915979</v>
      </c>
      <c r="DD382" s="123">
        <v>245323.52215343257</v>
      </c>
      <c r="DE382" s="123">
        <v>244017.45193788633</v>
      </c>
      <c r="DF382" s="123">
        <v>239446.20618347454</v>
      </c>
      <c r="DG382" s="123">
        <v>238140.13596792836</v>
      </c>
      <c r="DH382" s="123">
        <v>238140.13596792836</v>
      </c>
      <c r="DI382" s="123">
        <v>235745.67390609364</v>
      </c>
      <c r="DJ382" s="123">
        <v>234874.9604290628</v>
      </c>
      <c r="DK382" s="123">
        <v>234874.9604290628</v>
      </c>
      <c r="DL382" s="123">
        <v>238357.81433718611</v>
      </c>
      <c r="DM382" s="123">
        <v>237704.77922941293</v>
      </c>
      <c r="DN382" s="123">
        <v>235963.35227535132</v>
      </c>
      <c r="DO382" s="123">
        <v>237487.10086015525</v>
      </c>
      <c r="DP382" s="123">
        <v>239228.52781421688</v>
      </c>
      <c r="DQ382" s="123">
        <v>249024.05443081359</v>
      </c>
      <c r="DR382" s="123">
        <v>255554.40550854467</v>
      </c>
      <c r="DS382" s="123">
        <v>255989.76224706011</v>
      </c>
      <c r="DT382" s="123">
        <v>257078.15409334862</v>
      </c>
      <c r="DU382" s="123">
        <v>257295.83246260634</v>
      </c>
      <c r="DV382" s="123">
        <v>259472.61615518335</v>
      </c>
      <c r="DW382" s="123">
        <v>259907.97289369878</v>
      </c>
      <c r="DX382" s="123">
        <v>256860.47572409094</v>
      </c>
      <c r="DY382" s="123">
        <v>255336.72713928699</v>
      </c>
      <c r="DZ382" s="123">
        <v>254248.3352929985</v>
      </c>
      <c r="EA382" s="123">
        <v>251853.87323116371</v>
      </c>
      <c r="EB382" s="123">
        <v>248588.69769229818</v>
      </c>
    </row>
    <row r="383" spans="1:132" x14ac:dyDescent="0.35">
      <c r="A383" s="110" t="s">
        <v>118</v>
      </c>
      <c r="B383" s="123"/>
      <c r="C383" s="123">
        <v>32691.945350507493</v>
      </c>
      <c r="D383" s="123">
        <v>32314.440207891952</v>
      </c>
      <c r="E383" s="123">
        <v>31899.184551014823</v>
      </c>
      <c r="F383" s="123">
        <v>31823.683522491705</v>
      </c>
      <c r="G383" s="123">
        <v>30804.419637429706</v>
      </c>
      <c r="H383" s="123">
        <v>29785.155752367686</v>
      </c>
      <c r="I383" s="123">
        <v>28954.644438613468</v>
      </c>
      <c r="J383" s="123">
        <v>28161.883639120788</v>
      </c>
      <c r="K383" s="123">
        <v>26991.617697012538</v>
      </c>
      <c r="L383" s="123">
        <v>26387.609468827657</v>
      </c>
      <c r="M383" s="123">
        <v>26576.362040135438</v>
      </c>
      <c r="N383" s="123">
        <v>25708.100212119643</v>
      </c>
      <c r="O383" s="123">
        <v>25179.593012457866</v>
      </c>
      <c r="P383" s="123">
        <v>24462.333241488301</v>
      </c>
      <c r="Q383" s="123">
        <v>23556.320899210939</v>
      </c>
      <c r="R383" s="123">
        <v>23254.316785118503</v>
      </c>
      <c r="S383" s="123">
        <v>23065.564213810725</v>
      </c>
      <c r="T383" s="123">
        <v>22914.562156764492</v>
      </c>
      <c r="U383" s="123">
        <v>22612.558042672055</v>
      </c>
      <c r="V383" s="123">
        <v>22197.302385794934</v>
      </c>
      <c r="W383" s="123">
        <v>22423.805471364278</v>
      </c>
      <c r="X383" s="123">
        <v>22423.805471364278</v>
      </c>
      <c r="Y383" s="123">
        <v>22121.801357271816</v>
      </c>
      <c r="Z383" s="123">
        <v>22461.555985625826</v>
      </c>
      <c r="AA383" s="123">
        <v>23103.314728072273</v>
      </c>
      <c r="AB383" s="123">
        <v>22990.06318528761</v>
      </c>
      <c r="AC383" s="123">
        <v>23178.815756595377</v>
      </c>
      <c r="AD383" s="123">
        <v>23518.570384949391</v>
      </c>
      <c r="AE383" s="123">
        <v>23782.823984780287</v>
      </c>
      <c r="AF383" s="123">
        <v>23782.823984780287</v>
      </c>
      <c r="AG383" s="123">
        <v>23782.823984780287</v>
      </c>
      <c r="AH383" s="123">
        <v>23933.826041826516</v>
      </c>
      <c r="AI383" s="123">
        <v>24047.077584611176</v>
      </c>
      <c r="AJ383" s="123">
        <v>31381.352740792187</v>
      </c>
      <c r="AK383" s="123">
        <v>31821.964557745581</v>
      </c>
      <c r="AL383" s="123">
        <v>32556.317586001234</v>
      </c>
      <c r="AM383" s="123">
        <v>33192.756877156164</v>
      </c>
      <c r="AN383" s="123">
        <v>33829.196168311057</v>
      </c>
      <c r="AO383" s="123">
        <v>34416.678590915588</v>
      </c>
      <c r="AP383" s="123">
        <v>34857.290407868983</v>
      </c>
      <c r="AQ383" s="123">
        <v>35395.815961923159</v>
      </c>
      <c r="AR383" s="123">
        <v>36570.780807132207</v>
      </c>
      <c r="AS383" s="123">
        <v>37256.176966837498</v>
      </c>
      <c r="AT383" s="123">
        <v>37990.52999509318</v>
      </c>
      <c r="AU383" s="123">
        <v>38920.710497550368</v>
      </c>
      <c r="AV383" s="123">
        <v>40536.287159712818</v>
      </c>
      <c r="AW383" s="123">
        <v>41711.25200492188</v>
      </c>
      <c r="AX383" s="123">
        <v>44110.138563890403</v>
      </c>
      <c r="AY383" s="123">
        <v>46557.981991409302</v>
      </c>
      <c r="AZ383" s="123">
        <v>47830.860573719125</v>
      </c>
      <c r="BA383" s="123">
        <v>48320.429259222889</v>
      </c>
      <c r="BB383" s="123">
        <v>48663.127339075545</v>
      </c>
      <c r="BC383" s="123">
        <v>48173.558653571774</v>
      </c>
      <c r="BD383" s="123">
        <v>47830.860573719125</v>
      </c>
      <c r="BE383" s="123">
        <v>47635.033099517605</v>
      </c>
      <c r="BF383" s="123">
        <v>48222.515522122136</v>
      </c>
      <c r="BG383" s="123">
        <v>48467.299864874003</v>
      </c>
      <c r="BH383" s="123">
        <v>48075.644916471014</v>
      </c>
      <c r="BI383" s="123">
        <v>48663.127339075545</v>
      </c>
      <c r="BJ383" s="123">
        <v>48663.127339075545</v>
      </c>
      <c r="BK383" s="123">
        <v>47830.860573719125</v>
      </c>
      <c r="BL383" s="123">
        <v>46949.636939812306</v>
      </c>
      <c r="BM383" s="123">
        <v>46264.240780107022</v>
      </c>
      <c r="BN383" s="123">
        <v>45334.060277649856</v>
      </c>
      <c r="BO383" s="123">
        <v>44893.448460696447</v>
      </c>
      <c r="BP383" s="123">
        <v>44257.009169541518</v>
      </c>
      <c r="BQ383" s="123">
        <v>43033.087455782101</v>
      </c>
      <c r="BR383" s="123">
        <v>42543.518770278301</v>
      </c>
      <c r="BS383" s="123">
        <v>41858.122610573009</v>
      </c>
      <c r="BT383" s="123">
        <v>40927.942108115829</v>
      </c>
      <c r="BU383" s="123">
        <v>40291.50281696095</v>
      </c>
      <c r="BV383" s="123">
        <v>39899.847868557896</v>
      </c>
      <c r="BW383" s="123">
        <v>39752.977262906781</v>
      </c>
      <c r="BX383" s="123">
        <v>39997.761605658656</v>
      </c>
      <c r="BY383" s="123">
        <v>40781.071502464714</v>
      </c>
      <c r="BZ383" s="123">
        <v>41613.33826782112</v>
      </c>
      <c r="CA383" s="123">
        <v>41809.165742022647</v>
      </c>
      <c r="CB383" s="123">
        <v>41956.036347673762</v>
      </c>
      <c r="CC383" s="123">
        <v>42592.475638828706</v>
      </c>
      <c r="CD383" s="123">
        <v>42837.259981580581</v>
      </c>
      <c r="CE383" s="123">
        <v>42837.259981580581</v>
      </c>
      <c r="CF383" s="123">
        <v>43424.742404185105</v>
      </c>
      <c r="CG383" s="123">
        <v>43865.354221138514</v>
      </c>
      <c r="CH383" s="123">
        <v>44305.966038091916</v>
      </c>
      <c r="CI383" s="123">
        <v>44795.53472359568</v>
      </c>
      <c r="CJ383" s="123">
        <v>33294.229444413191</v>
      </c>
      <c r="CK383" s="123">
        <v>33724.758273435778</v>
      </c>
      <c r="CL383" s="123">
        <v>33904.145285528517</v>
      </c>
      <c r="CM383" s="123">
        <v>34155.287102458351</v>
      </c>
      <c r="CN383" s="123">
        <v>34191.164504876899</v>
      </c>
      <c r="CO383" s="123">
        <v>34406.428919388192</v>
      </c>
      <c r="CP383" s="123">
        <v>34621.693333899493</v>
      </c>
      <c r="CQ383" s="123">
        <v>35052.22216292208</v>
      </c>
      <c r="CR383" s="123">
        <v>35590.383199200296</v>
      </c>
      <c r="CS383" s="123">
        <v>35913.27982096724</v>
      </c>
      <c r="CT383" s="123">
        <v>36056.789430641453</v>
      </c>
      <c r="CU383" s="123">
        <v>36379.68605240839</v>
      </c>
      <c r="CV383" s="123">
        <v>36846.092283849503</v>
      </c>
      <c r="CW383" s="123">
        <v>37491.885527383383</v>
      </c>
      <c r="CX383" s="123">
        <v>38281.18838059144</v>
      </c>
      <c r="CY383" s="123">
        <v>39142.246038636637</v>
      </c>
      <c r="CZ383" s="123">
        <v>39716.284477333393</v>
      </c>
      <c r="DA383" s="123">
        <v>40182.690708774535</v>
      </c>
      <c r="DB383" s="123">
        <v>40003.303696681796</v>
      </c>
      <c r="DC383" s="123">
        <v>40039.181099100329</v>
      </c>
      <c r="DD383" s="123">
        <v>40433.832525704376</v>
      </c>
      <c r="DE383" s="123">
        <v>40218.568111193046</v>
      </c>
      <c r="DF383" s="123">
        <v>39465.142660403551</v>
      </c>
      <c r="DG383" s="123">
        <v>39249.878245892272</v>
      </c>
      <c r="DH383" s="123">
        <v>39249.878245892272</v>
      </c>
      <c r="DI383" s="123">
        <v>38855.226819288226</v>
      </c>
      <c r="DJ383" s="123">
        <v>38711.717209614028</v>
      </c>
      <c r="DK383" s="123">
        <v>38711.717209614028</v>
      </c>
      <c r="DL383" s="123">
        <v>39285.755648310813</v>
      </c>
      <c r="DM383" s="123">
        <v>39178.123441055177</v>
      </c>
      <c r="DN383" s="123">
        <v>38891.104221706795</v>
      </c>
      <c r="DO383" s="123">
        <v>39142.246038636637</v>
      </c>
      <c r="DP383" s="123">
        <v>39429.265257985011</v>
      </c>
      <c r="DQ383" s="123">
        <v>41043.748366819585</v>
      </c>
      <c r="DR383" s="123">
        <v>42120.070439376235</v>
      </c>
      <c r="DS383" s="123">
        <v>42191.825244213265</v>
      </c>
      <c r="DT383" s="123">
        <v>42371.212256306084</v>
      </c>
      <c r="DU383" s="123">
        <v>42407.089658724595</v>
      </c>
      <c r="DV383" s="123">
        <v>42765.863682909978</v>
      </c>
      <c r="DW383" s="123">
        <v>42837.618487747241</v>
      </c>
      <c r="DX383" s="123">
        <v>42335.334853887565</v>
      </c>
      <c r="DY383" s="123">
        <v>42084.193036957724</v>
      </c>
      <c r="DZ383" s="123">
        <v>41904.806024864905</v>
      </c>
      <c r="EA383" s="123">
        <v>41510.154598260764</v>
      </c>
      <c r="EB383" s="123">
        <v>40971.99356198257</v>
      </c>
    </row>
    <row r="384" spans="1:132" x14ac:dyDescent="0.35">
      <c r="A384" s="110" t="s">
        <v>119</v>
      </c>
      <c r="B384" s="123"/>
      <c r="C384" s="123">
        <v>8802.7351069943834</v>
      </c>
      <c r="D384" s="123">
        <v>8701.0868955972237</v>
      </c>
      <c r="E384" s="123">
        <v>8589.2738630603417</v>
      </c>
      <c r="F384" s="123">
        <v>8568.9442207809061</v>
      </c>
      <c r="G384" s="123">
        <v>8294.4940500085686</v>
      </c>
      <c r="H384" s="123">
        <v>8020.0438792362238</v>
      </c>
      <c r="I384" s="123">
        <v>7796.417814162467</v>
      </c>
      <c r="J384" s="123">
        <v>7582.9565702284226</v>
      </c>
      <c r="K384" s="123">
        <v>7267.8471148972103</v>
      </c>
      <c r="L384" s="123">
        <v>7105.2099766617521</v>
      </c>
      <c r="M384" s="123">
        <v>7156.0340823603347</v>
      </c>
      <c r="N384" s="123">
        <v>6922.2431961468574</v>
      </c>
      <c r="O384" s="123">
        <v>6779.9357001908274</v>
      </c>
      <c r="P384" s="123">
        <v>6586.8040985362168</v>
      </c>
      <c r="Q384" s="123">
        <v>6342.848391183019</v>
      </c>
      <c r="R384" s="123">
        <v>6261.5298220652912</v>
      </c>
      <c r="S384" s="123">
        <v>6210.7057163667105</v>
      </c>
      <c r="T384" s="123">
        <v>6170.0464318078411</v>
      </c>
      <c r="U384" s="123">
        <v>6088.7278626901143</v>
      </c>
      <c r="V384" s="123">
        <v>5976.9148301532323</v>
      </c>
      <c r="W384" s="123">
        <v>6037.9037569915345</v>
      </c>
      <c r="X384" s="123">
        <v>6037.9037569915345</v>
      </c>
      <c r="Y384" s="123">
        <v>5956.5851878737985</v>
      </c>
      <c r="Z384" s="123">
        <v>6048.0685781312459</v>
      </c>
      <c r="AA384" s="123">
        <v>6220.8705375064246</v>
      </c>
      <c r="AB384" s="123">
        <v>6190.3760740872767</v>
      </c>
      <c r="AC384" s="123">
        <v>6241.2001797858566</v>
      </c>
      <c r="AD384" s="123">
        <v>6332.6835700433048</v>
      </c>
      <c r="AE384" s="123">
        <v>6403.8373180213212</v>
      </c>
      <c r="AF384" s="123">
        <v>6403.8373180213212</v>
      </c>
      <c r="AG384" s="123">
        <v>6403.8373180213212</v>
      </c>
      <c r="AH384" s="123">
        <v>6444.4966025801887</v>
      </c>
      <c r="AI384" s="123">
        <v>6474.9910659993348</v>
      </c>
      <c r="AJ384" s="123">
        <v>8449.8408557402508</v>
      </c>
      <c r="AK384" s="123">
        <v>8568.481366975293</v>
      </c>
      <c r="AL384" s="123">
        <v>8766.2155523670281</v>
      </c>
      <c r="AM384" s="123">
        <v>8937.585179706537</v>
      </c>
      <c r="AN384" s="123">
        <v>9108.9548070460387</v>
      </c>
      <c r="AO384" s="123">
        <v>9267.1421553594282</v>
      </c>
      <c r="AP384" s="123">
        <v>9385.7826665944704</v>
      </c>
      <c r="AQ384" s="123">
        <v>9530.7877358817495</v>
      </c>
      <c r="AR384" s="123">
        <v>9847.1624325085231</v>
      </c>
      <c r="AS384" s="123">
        <v>10031.714338874148</v>
      </c>
      <c r="AT384" s="123">
        <v>10229.448524265888</v>
      </c>
      <c r="AU384" s="123">
        <v>10479.911825762088</v>
      </c>
      <c r="AV384" s="123">
        <v>10914.92703362391</v>
      </c>
      <c r="AW384" s="123">
        <v>11231.301730250685</v>
      </c>
      <c r="AX384" s="123">
        <v>11877.233402530364</v>
      </c>
      <c r="AY384" s="123">
        <v>12536.347353836158</v>
      </c>
      <c r="AZ384" s="123">
        <v>12879.08660851517</v>
      </c>
      <c r="BA384" s="123">
        <v>13010.909398776323</v>
      </c>
      <c r="BB384" s="123">
        <v>13103.185351959137</v>
      </c>
      <c r="BC384" s="123">
        <v>12971.362561697984</v>
      </c>
      <c r="BD384" s="123">
        <v>12879.08660851517</v>
      </c>
      <c r="BE384" s="123">
        <v>12826.357492410705</v>
      </c>
      <c r="BF384" s="123">
        <v>12984.544840724093</v>
      </c>
      <c r="BG384" s="123">
        <v>13050.456235854672</v>
      </c>
      <c r="BH384" s="123">
        <v>12944.998003645751</v>
      </c>
      <c r="BI384" s="123">
        <v>13103.185351959137</v>
      </c>
      <c r="BJ384" s="123">
        <v>13103.185351959137</v>
      </c>
      <c r="BK384" s="123">
        <v>12879.08660851517</v>
      </c>
      <c r="BL384" s="123">
        <v>12641.805586045084</v>
      </c>
      <c r="BM384" s="123">
        <v>12457.253679679463</v>
      </c>
      <c r="BN384" s="123">
        <v>12206.790378183265</v>
      </c>
      <c r="BO384" s="123">
        <v>12088.149866948219</v>
      </c>
      <c r="BP384" s="123">
        <v>11916.78023960871</v>
      </c>
      <c r="BQ384" s="123">
        <v>11587.223263955819</v>
      </c>
      <c r="BR384" s="123">
        <v>11455.400473694655</v>
      </c>
      <c r="BS384" s="123">
        <v>11270.848567329034</v>
      </c>
      <c r="BT384" s="123">
        <v>11020.385265832831</v>
      </c>
      <c r="BU384" s="123">
        <v>10849.015638493333</v>
      </c>
      <c r="BV384" s="123">
        <v>10743.557406284401</v>
      </c>
      <c r="BW384" s="123">
        <v>10704.010569206055</v>
      </c>
      <c r="BX384" s="123">
        <v>10769.92196433663</v>
      </c>
      <c r="BY384" s="123">
        <v>10980.838428754489</v>
      </c>
      <c r="BZ384" s="123">
        <v>11204.937172198457</v>
      </c>
      <c r="CA384" s="123">
        <v>11257.66628830292</v>
      </c>
      <c r="CB384" s="123">
        <v>11297.213125381266</v>
      </c>
      <c r="CC384" s="123">
        <v>11468.582752720777</v>
      </c>
      <c r="CD384" s="123">
        <v>11534.494147851354</v>
      </c>
      <c r="CE384" s="123">
        <v>11534.494147851354</v>
      </c>
      <c r="CF384" s="123">
        <v>11692.68149616474</v>
      </c>
      <c r="CG384" s="123">
        <v>11811.322007399784</v>
      </c>
      <c r="CH384" s="123">
        <v>11929.962518634831</v>
      </c>
      <c r="CI384" s="123">
        <v>12061.785308895984</v>
      </c>
      <c r="CJ384" s="123">
        <v>8964.907999459645</v>
      </c>
      <c r="CK384" s="123">
        <v>9080.8335339354144</v>
      </c>
      <c r="CL384" s="123">
        <v>9129.1358399669843</v>
      </c>
      <c r="CM384" s="123">
        <v>9196.7590684111838</v>
      </c>
      <c r="CN384" s="123">
        <v>9206.4195296174967</v>
      </c>
      <c r="CO384" s="123">
        <v>9264.382296855385</v>
      </c>
      <c r="CP384" s="123">
        <v>9322.3450640932733</v>
      </c>
      <c r="CQ384" s="123">
        <v>9438.2705985690427</v>
      </c>
      <c r="CR384" s="123">
        <v>9583.1775166637544</v>
      </c>
      <c r="CS384" s="123">
        <v>9670.1216675205833</v>
      </c>
      <c r="CT384" s="123">
        <v>9708.763512345844</v>
      </c>
      <c r="CU384" s="123">
        <v>9795.707663202671</v>
      </c>
      <c r="CV384" s="123">
        <v>9921.2936588847515</v>
      </c>
      <c r="CW384" s="123">
        <v>10095.181960598411</v>
      </c>
      <c r="CX384" s="123">
        <v>10307.712107137324</v>
      </c>
      <c r="CY384" s="123">
        <v>10539.56317608887</v>
      </c>
      <c r="CZ384" s="123">
        <v>10694.130555389895</v>
      </c>
      <c r="DA384" s="123">
        <v>10819.716551071984</v>
      </c>
      <c r="DB384" s="123">
        <v>10771.414245040411</v>
      </c>
      <c r="DC384" s="123">
        <v>10781.07470624672</v>
      </c>
      <c r="DD384" s="123">
        <v>10887.33977951618</v>
      </c>
      <c r="DE384" s="123">
        <v>10829.377012278286</v>
      </c>
      <c r="DF384" s="123">
        <v>10626.507326945693</v>
      </c>
      <c r="DG384" s="123">
        <v>10568.544559707812</v>
      </c>
      <c r="DH384" s="123">
        <v>10568.544559707812</v>
      </c>
      <c r="DI384" s="123">
        <v>10462.27948643835</v>
      </c>
      <c r="DJ384" s="123">
        <v>10423.637641613095</v>
      </c>
      <c r="DK384" s="123">
        <v>10423.637641613095</v>
      </c>
      <c r="DL384" s="123">
        <v>10578.205020914123</v>
      </c>
      <c r="DM384" s="123">
        <v>10549.223637295183</v>
      </c>
      <c r="DN384" s="123">
        <v>10471.939947644671</v>
      </c>
      <c r="DO384" s="123">
        <v>10539.56317608887</v>
      </c>
      <c r="DP384" s="123">
        <v>10616.846865739381</v>
      </c>
      <c r="DQ384" s="123">
        <v>11051.567620023496</v>
      </c>
      <c r="DR384" s="123">
        <v>11341.38145621297</v>
      </c>
      <c r="DS384" s="123">
        <v>11360.702378625581</v>
      </c>
      <c r="DT384" s="123">
        <v>11409.004684657173</v>
      </c>
      <c r="DU384" s="123">
        <v>11418.665145863477</v>
      </c>
      <c r="DV384" s="123">
        <v>11515.26975792659</v>
      </c>
      <c r="DW384" s="123">
        <v>11534.590680339266</v>
      </c>
      <c r="DX384" s="123">
        <v>11399.344223450866</v>
      </c>
      <c r="DY384" s="123">
        <v>11331.720995006668</v>
      </c>
      <c r="DZ384" s="123">
        <v>11283.418688975076</v>
      </c>
      <c r="EA384" s="123">
        <v>11177.153615705589</v>
      </c>
      <c r="EB384" s="123">
        <v>11032.246697610884</v>
      </c>
    </row>
    <row r="385" spans="1:132" x14ac:dyDescent="0.35">
      <c r="A385" s="110" t="s">
        <v>202</v>
      </c>
      <c r="B385" s="123"/>
      <c r="C385" s="123">
        <v>166627.73662329637</v>
      </c>
      <c r="D385" s="123">
        <v>164534.42334913442</v>
      </c>
      <c r="E385" s="123">
        <v>162231.77874755615</v>
      </c>
      <c r="F385" s="123">
        <v>161813.11609272374</v>
      </c>
      <c r="G385" s="123">
        <v>156161.17025248634</v>
      </c>
      <c r="H385" s="123">
        <v>150509.22441224888</v>
      </c>
      <c r="I385" s="123">
        <v>145903.93520909251</v>
      </c>
      <c r="J385" s="123">
        <v>141507.97733335226</v>
      </c>
      <c r="K385" s="123">
        <v>135018.70618344992</v>
      </c>
      <c r="L385" s="123">
        <v>131669.40494479082</v>
      </c>
      <c r="M385" s="123">
        <v>132716.06158187185</v>
      </c>
      <c r="N385" s="123">
        <v>127901.44105129917</v>
      </c>
      <c r="O385" s="123">
        <v>124970.80246747237</v>
      </c>
      <c r="P385" s="123">
        <v>120993.50724656451</v>
      </c>
      <c r="Q385" s="123">
        <v>115969.55538857559</v>
      </c>
      <c r="R385" s="123">
        <v>114294.90476924603</v>
      </c>
      <c r="S385" s="123">
        <v>113248.24813216507</v>
      </c>
      <c r="T385" s="123">
        <v>112410.92282250019</v>
      </c>
      <c r="U385" s="123">
        <v>110736.27220317065</v>
      </c>
      <c r="V385" s="123">
        <v>108433.62760159241</v>
      </c>
      <c r="W385" s="123">
        <v>109689.61556608965</v>
      </c>
      <c r="X385" s="123">
        <v>109689.61556608965</v>
      </c>
      <c r="Y385" s="123">
        <v>108014.96494675997</v>
      </c>
      <c r="Z385" s="123">
        <v>109898.9468935058</v>
      </c>
      <c r="AA385" s="123">
        <v>113457.5794595812</v>
      </c>
      <c r="AB385" s="123">
        <v>112829.5854773326</v>
      </c>
      <c r="AC385" s="123">
        <v>113876.24211441359</v>
      </c>
      <c r="AD385" s="123">
        <v>115760.22406115945</v>
      </c>
      <c r="AE385" s="123">
        <v>117225.54335307286</v>
      </c>
      <c r="AF385" s="123">
        <v>117225.54335307286</v>
      </c>
      <c r="AG385" s="123">
        <v>117225.54335307286</v>
      </c>
      <c r="AH385" s="123">
        <v>118062.86866273769</v>
      </c>
      <c r="AI385" s="123">
        <v>118690.86264498626</v>
      </c>
      <c r="AJ385" s="123">
        <v>155010.49191586586</v>
      </c>
      <c r="AK385" s="123">
        <v>157453.73959930331</v>
      </c>
      <c r="AL385" s="123">
        <v>161525.81907169905</v>
      </c>
      <c r="AM385" s="123">
        <v>165054.9546144421</v>
      </c>
      <c r="AN385" s="123">
        <v>168584.09015718498</v>
      </c>
      <c r="AO385" s="123">
        <v>171841.75373510164</v>
      </c>
      <c r="AP385" s="123">
        <v>174285.00141853909</v>
      </c>
      <c r="AQ385" s="123">
        <v>177271.19303162937</v>
      </c>
      <c r="AR385" s="123">
        <v>183786.52018746253</v>
      </c>
      <c r="AS385" s="123">
        <v>187587.12769503196</v>
      </c>
      <c r="AT385" s="123">
        <v>191659.20716742781</v>
      </c>
      <c r="AU385" s="123">
        <v>196817.17449912915</v>
      </c>
      <c r="AV385" s="123">
        <v>205775.74933839979</v>
      </c>
      <c r="AW385" s="123">
        <v>212291.07649423298</v>
      </c>
      <c r="AX385" s="123">
        <v>225593.20277072585</v>
      </c>
      <c r="AY385" s="123">
        <v>239166.80101204521</v>
      </c>
      <c r="AZ385" s="123">
        <v>246225.07209753126</v>
      </c>
      <c r="BA385" s="123">
        <v>248939.79174579497</v>
      </c>
      <c r="BB385" s="123">
        <v>250840.09549957965</v>
      </c>
      <c r="BC385" s="123">
        <v>248125.37585131588</v>
      </c>
      <c r="BD385" s="123">
        <v>246225.07209753126</v>
      </c>
      <c r="BE385" s="123">
        <v>245139.18423822554</v>
      </c>
      <c r="BF385" s="123">
        <v>248396.84781614217</v>
      </c>
      <c r="BG385" s="123">
        <v>249754.20764027408</v>
      </c>
      <c r="BH385" s="123">
        <v>247582.43192166311</v>
      </c>
      <c r="BI385" s="123">
        <v>250840.09549957965</v>
      </c>
      <c r="BJ385" s="123">
        <v>250840.09549957965</v>
      </c>
      <c r="BK385" s="123">
        <v>246225.07209753126</v>
      </c>
      <c r="BL385" s="123">
        <v>241338.57673065623</v>
      </c>
      <c r="BM385" s="123">
        <v>237537.96922308684</v>
      </c>
      <c r="BN385" s="123">
        <v>232380.00189138553</v>
      </c>
      <c r="BO385" s="123">
        <v>229936.75420794805</v>
      </c>
      <c r="BP385" s="123">
        <v>226407.61866520494</v>
      </c>
      <c r="BQ385" s="123">
        <v>219620.81954454546</v>
      </c>
      <c r="BR385" s="123">
        <v>216906.09989628146</v>
      </c>
      <c r="BS385" s="123">
        <v>213105.49238871207</v>
      </c>
      <c r="BT385" s="123">
        <v>207947.52505701079</v>
      </c>
      <c r="BU385" s="123">
        <v>204418.38951426788</v>
      </c>
      <c r="BV385" s="123">
        <v>202246.61379565674</v>
      </c>
      <c r="BW385" s="123">
        <v>201432.19790117763</v>
      </c>
      <c r="BX385" s="123">
        <v>202789.55772530948</v>
      </c>
      <c r="BY385" s="123">
        <v>207133.10916253171</v>
      </c>
      <c r="BZ385" s="123">
        <v>211748.13256458021</v>
      </c>
      <c r="CA385" s="123">
        <v>212834.02042388576</v>
      </c>
      <c r="CB385" s="123">
        <v>213648.4363183649</v>
      </c>
      <c r="CC385" s="123">
        <v>217177.57186110801</v>
      </c>
      <c r="CD385" s="123">
        <v>218534.93168523986</v>
      </c>
      <c r="CE385" s="123">
        <v>218534.93168523986</v>
      </c>
      <c r="CF385" s="123">
        <v>221792.59526315643</v>
      </c>
      <c r="CG385" s="123">
        <v>224235.84294659397</v>
      </c>
      <c r="CH385" s="123">
        <v>226679.09063003142</v>
      </c>
      <c r="CI385" s="123">
        <v>229393.81027829525</v>
      </c>
      <c r="CJ385" s="123">
        <v>170694.54209751979</v>
      </c>
      <c r="CK385" s="123">
        <v>173081.87835063195</v>
      </c>
      <c r="CL385" s="123">
        <v>174076.60178942868</v>
      </c>
      <c r="CM385" s="123">
        <v>175469.2146037441</v>
      </c>
      <c r="CN385" s="123">
        <v>175668.15929150337</v>
      </c>
      <c r="CO385" s="123">
        <v>176861.82741805955</v>
      </c>
      <c r="CP385" s="123">
        <v>178055.49554461567</v>
      </c>
      <c r="CQ385" s="123">
        <v>180442.83179772785</v>
      </c>
      <c r="CR385" s="123">
        <v>183427.00211411793</v>
      </c>
      <c r="CS385" s="123">
        <v>185217.50430395207</v>
      </c>
      <c r="CT385" s="123">
        <v>186013.2830549895</v>
      </c>
      <c r="CU385" s="123">
        <v>187803.78524482364</v>
      </c>
      <c r="CV385" s="123">
        <v>190390.06618569512</v>
      </c>
      <c r="CW385" s="123">
        <v>193971.07056536342</v>
      </c>
      <c r="CX385" s="123">
        <v>198347.85369606892</v>
      </c>
      <c r="CY385" s="123">
        <v>203122.52620229337</v>
      </c>
      <c r="CZ385" s="123">
        <v>206305.64120644284</v>
      </c>
      <c r="DA385" s="123">
        <v>208891.92214731436</v>
      </c>
      <c r="DB385" s="123">
        <v>207897.19870851765</v>
      </c>
      <c r="DC385" s="123">
        <v>208096.14339627689</v>
      </c>
      <c r="DD385" s="123">
        <v>210284.5349616298</v>
      </c>
      <c r="DE385" s="123">
        <v>209090.86683507354</v>
      </c>
      <c r="DF385" s="123">
        <v>204913.02839212739</v>
      </c>
      <c r="DG385" s="123">
        <v>203719.36026557139</v>
      </c>
      <c r="DH385" s="123">
        <v>203719.36026557139</v>
      </c>
      <c r="DI385" s="123">
        <v>201530.96870021851</v>
      </c>
      <c r="DJ385" s="123">
        <v>200735.18994918111</v>
      </c>
      <c r="DK385" s="123">
        <v>200735.18994918111</v>
      </c>
      <c r="DL385" s="123">
        <v>203918.3049533306</v>
      </c>
      <c r="DM385" s="123">
        <v>203321.47089005267</v>
      </c>
      <c r="DN385" s="123">
        <v>201729.9133879779</v>
      </c>
      <c r="DO385" s="123">
        <v>203122.52620229337</v>
      </c>
      <c r="DP385" s="123">
        <v>204714.08370436812</v>
      </c>
      <c r="DQ385" s="123">
        <v>213666.59465353811</v>
      </c>
      <c r="DR385" s="123">
        <v>219634.93528631955</v>
      </c>
      <c r="DS385" s="123">
        <v>220032.82466183783</v>
      </c>
      <c r="DT385" s="123">
        <v>221027.54810063494</v>
      </c>
      <c r="DU385" s="123">
        <v>221226.49278839407</v>
      </c>
      <c r="DV385" s="123">
        <v>223215.93966598695</v>
      </c>
      <c r="DW385" s="123">
        <v>223613.82904150669</v>
      </c>
      <c r="DX385" s="123">
        <v>220828.60341287582</v>
      </c>
      <c r="DY385" s="123">
        <v>219435.99059856037</v>
      </c>
      <c r="DZ385" s="123">
        <v>218441.26715976323</v>
      </c>
      <c r="EA385" s="123">
        <v>216252.87559440982</v>
      </c>
      <c r="EB385" s="123">
        <v>213268.70527801983</v>
      </c>
    </row>
    <row r="386" spans="1:132" x14ac:dyDescent="0.35">
      <c r="A386" s="110" t="s">
        <v>120</v>
      </c>
      <c r="B386" s="123"/>
      <c r="C386" s="123">
        <v>102677.72558360094</v>
      </c>
      <c r="D386" s="123">
        <v>101387.80440792762</v>
      </c>
      <c r="E386" s="123">
        <v>99968.891114686863</v>
      </c>
      <c r="F386" s="123">
        <v>99710.90687955216</v>
      </c>
      <c r="G386" s="123">
        <v>96228.119705234087</v>
      </c>
      <c r="H386" s="123">
        <v>92745.332530915941</v>
      </c>
      <c r="I386" s="123">
        <v>89907.505944434553</v>
      </c>
      <c r="J386" s="123">
        <v>87198.671475520459</v>
      </c>
      <c r="K386" s="123">
        <v>83199.915830932921</v>
      </c>
      <c r="L386" s="123">
        <v>81136.041949855586</v>
      </c>
      <c r="M386" s="123">
        <v>81781.002537692271</v>
      </c>
      <c r="N386" s="123">
        <v>78814.183833643488</v>
      </c>
      <c r="O386" s="123">
        <v>77008.294187700754</v>
      </c>
      <c r="P386" s="123">
        <v>74557.443953921334</v>
      </c>
      <c r="Q386" s="123">
        <v>71461.633132305171</v>
      </c>
      <c r="R386" s="123">
        <v>70429.696191766503</v>
      </c>
      <c r="S386" s="123">
        <v>69784.735603929832</v>
      </c>
      <c r="T386" s="123">
        <v>69268.76713366044</v>
      </c>
      <c r="U386" s="123">
        <v>68236.830193121787</v>
      </c>
      <c r="V386" s="123">
        <v>66817.916899881035</v>
      </c>
      <c r="W386" s="123">
        <v>67591.869605285101</v>
      </c>
      <c r="X386" s="123">
        <v>67591.869605285101</v>
      </c>
      <c r="Y386" s="123">
        <v>66559.932664746346</v>
      </c>
      <c r="Z386" s="123">
        <v>67720.861722852394</v>
      </c>
      <c r="AA386" s="123">
        <v>69913.72772149714</v>
      </c>
      <c r="AB386" s="123">
        <v>69526.751368795129</v>
      </c>
      <c r="AC386" s="123">
        <v>70171.7119566318</v>
      </c>
      <c r="AD386" s="123">
        <v>71332.641014737863</v>
      </c>
      <c r="AE386" s="123">
        <v>72235.585837709252</v>
      </c>
      <c r="AF386" s="123">
        <v>72235.585837709252</v>
      </c>
      <c r="AG386" s="123">
        <v>72235.585837709252</v>
      </c>
      <c r="AH386" s="123">
        <v>72751.5543079786</v>
      </c>
      <c r="AI386" s="123">
        <v>73138.530660680597</v>
      </c>
      <c r="AJ386" s="123">
        <v>95519.05987595956</v>
      </c>
      <c r="AK386" s="123">
        <v>97024.614234775043</v>
      </c>
      <c r="AL386" s="123">
        <v>99533.871499467466</v>
      </c>
      <c r="AM386" s="123">
        <v>101708.56112886764</v>
      </c>
      <c r="AN386" s="123">
        <v>103883.25075826769</v>
      </c>
      <c r="AO386" s="123">
        <v>105890.65657002165</v>
      </c>
      <c r="AP386" s="123">
        <v>107396.21092883714</v>
      </c>
      <c r="AQ386" s="123">
        <v>109236.33292294496</v>
      </c>
      <c r="AR386" s="123">
        <v>113251.14454645287</v>
      </c>
      <c r="AS386" s="123">
        <v>115593.1179934992</v>
      </c>
      <c r="AT386" s="123">
        <v>118102.37525819168</v>
      </c>
      <c r="AU386" s="123">
        <v>121280.7677934688</v>
      </c>
      <c r="AV386" s="123">
        <v>126801.1337757922</v>
      </c>
      <c r="AW386" s="123">
        <v>130815.94539930008</v>
      </c>
      <c r="AX386" s="123">
        <v>139012.8524639621</v>
      </c>
      <c r="AY386" s="123">
        <v>147377.04334627037</v>
      </c>
      <c r="AZ386" s="123">
        <v>151726.42260507063</v>
      </c>
      <c r="BA386" s="123">
        <v>153399.26078153221</v>
      </c>
      <c r="BB386" s="123">
        <v>154570.24750505536</v>
      </c>
      <c r="BC386" s="123">
        <v>152897.40932859376</v>
      </c>
      <c r="BD386" s="123">
        <v>151726.42260507063</v>
      </c>
      <c r="BE386" s="123">
        <v>151057.28733448591</v>
      </c>
      <c r="BF386" s="123">
        <v>153064.69314623985</v>
      </c>
      <c r="BG386" s="123">
        <v>153901.11223447067</v>
      </c>
      <c r="BH386" s="123">
        <v>152562.84169330142</v>
      </c>
      <c r="BI386" s="123">
        <v>154570.24750505536</v>
      </c>
      <c r="BJ386" s="123">
        <v>154570.24750505536</v>
      </c>
      <c r="BK386" s="123">
        <v>151726.42260507063</v>
      </c>
      <c r="BL386" s="123">
        <v>148715.31388743964</v>
      </c>
      <c r="BM386" s="123">
        <v>146373.34044039334</v>
      </c>
      <c r="BN386" s="123">
        <v>143194.94790511625</v>
      </c>
      <c r="BO386" s="123">
        <v>141689.39354630074</v>
      </c>
      <c r="BP386" s="123">
        <v>139514.70391690056</v>
      </c>
      <c r="BQ386" s="123">
        <v>135332.60847574656</v>
      </c>
      <c r="BR386" s="123">
        <v>133659.77029928486</v>
      </c>
      <c r="BS386" s="123">
        <v>131317.79685223853</v>
      </c>
      <c r="BT386" s="123">
        <v>128139.40431696145</v>
      </c>
      <c r="BU386" s="123">
        <v>125964.71468756138</v>
      </c>
      <c r="BV386" s="123">
        <v>124626.44414639202</v>
      </c>
      <c r="BW386" s="123">
        <v>124124.59269345357</v>
      </c>
      <c r="BX386" s="123">
        <v>124961.01178168433</v>
      </c>
      <c r="BY386" s="123">
        <v>127637.55286402299</v>
      </c>
      <c r="BZ386" s="123">
        <v>130481.37776400776</v>
      </c>
      <c r="CA386" s="123">
        <v>131150.51303459241</v>
      </c>
      <c r="CB386" s="123">
        <v>131652.3644875309</v>
      </c>
      <c r="CC386" s="123">
        <v>133827.05411693107</v>
      </c>
      <c r="CD386" s="123">
        <v>134663.47320516186</v>
      </c>
      <c r="CE386" s="123">
        <v>134663.47320516186</v>
      </c>
      <c r="CF386" s="123">
        <v>136670.8790169158</v>
      </c>
      <c r="CG386" s="123">
        <v>138176.43337573131</v>
      </c>
      <c r="CH386" s="123">
        <v>139681.9877345468</v>
      </c>
      <c r="CI386" s="123">
        <v>141354.82591100843</v>
      </c>
      <c r="CJ386" s="123">
        <v>105183.73295636039</v>
      </c>
      <c r="CK386" s="123">
        <v>106654.83411658922</v>
      </c>
      <c r="CL386" s="123">
        <v>107267.79293335119</v>
      </c>
      <c r="CM386" s="123">
        <v>108125.93527681801</v>
      </c>
      <c r="CN386" s="123">
        <v>108248.52704017036</v>
      </c>
      <c r="CO386" s="123">
        <v>108984.07762028482</v>
      </c>
      <c r="CP386" s="123">
        <v>109719.62820039925</v>
      </c>
      <c r="CQ386" s="123">
        <v>111190.72936062806</v>
      </c>
      <c r="CR386" s="123">
        <v>113029.60581091403</v>
      </c>
      <c r="CS386" s="123">
        <v>114132.93168108565</v>
      </c>
      <c r="CT386" s="123">
        <v>114623.2987344953</v>
      </c>
      <c r="CU386" s="123">
        <v>115726.62460466691</v>
      </c>
      <c r="CV386" s="123">
        <v>117320.3175282481</v>
      </c>
      <c r="CW386" s="123">
        <v>119526.96926859133</v>
      </c>
      <c r="CX386" s="123">
        <v>122223.98806234413</v>
      </c>
      <c r="CY386" s="123">
        <v>125166.19038280183</v>
      </c>
      <c r="CZ386" s="123">
        <v>127127.65859644019</v>
      </c>
      <c r="DA386" s="123">
        <v>128721.3515200214</v>
      </c>
      <c r="DB386" s="123">
        <v>128108.39270325944</v>
      </c>
      <c r="DC386" s="123">
        <v>128230.98446661177</v>
      </c>
      <c r="DD386" s="123">
        <v>129579.49386348824</v>
      </c>
      <c r="DE386" s="123">
        <v>128843.94328337369</v>
      </c>
      <c r="DF386" s="123">
        <v>126269.51625297336</v>
      </c>
      <c r="DG386" s="123">
        <v>125533.96567285901</v>
      </c>
      <c r="DH386" s="123">
        <v>125533.96567285901</v>
      </c>
      <c r="DI386" s="123">
        <v>124185.45627598256</v>
      </c>
      <c r="DJ386" s="123">
        <v>123695.08922257295</v>
      </c>
      <c r="DK386" s="123">
        <v>123695.08922257295</v>
      </c>
      <c r="DL386" s="123">
        <v>125656.55743621133</v>
      </c>
      <c r="DM386" s="123">
        <v>125288.7821461542</v>
      </c>
      <c r="DN386" s="123">
        <v>124308.048039335</v>
      </c>
      <c r="DO386" s="123">
        <v>125166.19038280183</v>
      </c>
      <c r="DP386" s="123">
        <v>126146.924489621</v>
      </c>
      <c r="DQ386" s="123">
        <v>131663.55384047868</v>
      </c>
      <c r="DR386" s="123">
        <v>135341.30674105138</v>
      </c>
      <c r="DS386" s="123">
        <v>135586.4902677559</v>
      </c>
      <c r="DT386" s="123">
        <v>136199.44908451816</v>
      </c>
      <c r="DU386" s="123">
        <v>136322.0408478704</v>
      </c>
      <c r="DV386" s="123">
        <v>137547.95848139407</v>
      </c>
      <c r="DW386" s="123">
        <v>137793.14200809953</v>
      </c>
      <c r="DX386" s="123">
        <v>136076.85732116588</v>
      </c>
      <c r="DY386" s="123">
        <v>135218.71497769907</v>
      </c>
      <c r="DZ386" s="123">
        <v>134605.75616093681</v>
      </c>
      <c r="EA386" s="123">
        <v>133257.24676406002</v>
      </c>
      <c r="EB386" s="123">
        <v>131418.37031377415</v>
      </c>
    </row>
    <row r="387" spans="1:132" x14ac:dyDescent="0.35">
      <c r="A387" s="110" t="s">
        <v>121</v>
      </c>
      <c r="B387" s="123"/>
      <c r="C387" s="123">
        <v>256626.27169159427</v>
      </c>
      <c r="D387" s="123">
        <v>253402.32355476529</v>
      </c>
      <c r="E387" s="123">
        <v>249855.98060425321</v>
      </c>
      <c r="F387" s="123">
        <v>249211.19097688739</v>
      </c>
      <c r="G387" s="123">
        <v>240506.53100744897</v>
      </c>
      <c r="H387" s="123">
        <v>231801.87103801046</v>
      </c>
      <c r="I387" s="123">
        <v>224709.18513698655</v>
      </c>
      <c r="J387" s="123">
        <v>217938.89404964552</v>
      </c>
      <c r="K387" s="123">
        <v>207944.65482547524</v>
      </c>
      <c r="L387" s="123">
        <v>202786.33780654889</v>
      </c>
      <c r="M387" s="123">
        <v>204398.3118749634</v>
      </c>
      <c r="N387" s="123">
        <v>196983.23116025652</v>
      </c>
      <c r="O387" s="123">
        <v>192469.70376869582</v>
      </c>
      <c r="P387" s="123">
        <v>186344.20230872056</v>
      </c>
      <c r="Q387" s="123">
        <v>178606.72678033065</v>
      </c>
      <c r="R387" s="123">
        <v>176027.56827086746</v>
      </c>
      <c r="S387" s="123">
        <v>174415.59420245298</v>
      </c>
      <c r="T387" s="123">
        <v>173126.01494772127</v>
      </c>
      <c r="U387" s="123">
        <v>170546.85643825811</v>
      </c>
      <c r="V387" s="123">
        <v>167000.51348774607</v>
      </c>
      <c r="W387" s="123">
        <v>168934.8823698436</v>
      </c>
      <c r="X387" s="123">
        <v>168934.8823698436</v>
      </c>
      <c r="Y387" s="123">
        <v>166355.72386038021</v>
      </c>
      <c r="Z387" s="123">
        <v>169257.2771835264</v>
      </c>
      <c r="AA387" s="123">
        <v>174737.98901613581</v>
      </c>
      <c r="AB387" s="123">
        <v>173770.8045750871</v>
      </c>
      <c r="AC387" s="123">
        <v>175382.7786435016</v>
      </c>
      <c r="AD387" s="123">
        <v>178284.33196664785</v>
      </c>
      <c r="AE387" s="123">
        <v>180541.09566242818</v>
      </c>
      <c r="AF387" s="123">
        <v>180541.09566242818</v>
      </c>
      <c r="AG387" s="123">
        <v>180541.09566242818</v>
      </c>
      <c r="AH387" s="123">
        <v>181830.67491715983</v>
      </c>
      <c r="AI387" s="123">
        <v>182797.85935820855</v>
      </c>
      <c r="AJ387" s="123">
        <v>238734.35131259551</v>
      </c>
      <c r="AK387" s="123">
        <v>242497.23951191836</v>
      </c>
      <c r="AL387" s="123">
        <v>248768.71984412306</v>
      </c>
      <c r="AM387" s="123">
        <v>254204.00279870065</v>
      </c>
      <c r="AN387" s="123">
        <v>259639.28575327792</v>
      </c>
      <c r="AO387" s="123">
        <v>264656.47001904174</v>
      </c>
      <c r="AP387" s="123">
        <v>268419.35821836465</v>
      </c>
      <c r="AQ387" s="123">
        <v>273018.44379531487</v>
      </c>
      <c r="AR387" s="123">
        <v>283052.81232684245</v>
      </c>
      <c r="AS387" s="123">
        <v>288906.19397023367</v>
      </c>
      <c r="AT387" s="123">
        <v>295177.67430243851</v>
      </c>
      <c r="AU387" s="123">
        <v>303121.5493898979</v>
      </c>
      <c r="AV387" s="123">
        <v>316918.8061207484</v>
      </c>
      <c r="AW387" s="123">
        <v>326953.17465227598</v>
      </c>
      <c r="AX387" s="123">
        <v>347440.01040414494</v>
      </c>
      <c r="AY387" s="123">
        <v>368344.9448448277</v>
      </c>
      <c r="AZ387" s="123">
        <v>379215.51075398264</v>
      </c>
      <c r="BA387" s="123">
        <v>383396.49764211907</v>
      </c>
      <c r="BB387" s="123">
        <v>386323.18846381461</v>
      </c>
      <c r="BC387" s="123">
        <v>382142.20157567813</v>
      </c>
      <c r="BD387" s="123">
        <v>379215.51075398264</v>
      </c>
      <c r="BE387" s="123">
        <v>377543.11599872785</v>
      </c>
      <c r="BF387" s="123">
        <v>382560.30026449164</v>
      </c>
      <c r="BG387" s="123">
        <v>384650.79370855994</v>
      </c>
      <c r="BH387" s="123">
        <v>381306.00419805088</v>
      </c>
      <c r="BI387" s="123">
        <v>386323.18846381461</v>
      </c>
      <c r="BJ387" s="123">
        <v>386323.18846381461</v>
      </c>
      <c r="BK387" s="123">
        <v>379215.51075398264</v>
      </c>
      <c r="BL387" s="123">
        <v>371689.73435533681</v>
      </c>
      <c r="BM387" s="123">
        <v>365836.35271194571</v>
      </c>
      <c r="BN387" s="123">
        <v>357892.47762448632</v>
      </c>
      <c r="BO387" s="123">
        <v>354129.58942516334</v>
      </c>
      <c r="BP387" s="123">
        <v>348694.30647058581</v>
      </c>
      <c r="BQ387" s="123">
        <v>338241.83925024472</v>
      </c>
      <c r="BR387" s="123">
        <v>334060.85236210801</v>
      </c>
      <c r="BS387" s="123">
        <v>328207.4707187168</v>
      </c>
      <c r="BT387" s="123">
        <v>320263.59563125746</v>
      </c>
      <c r="BU387" s="123">
        <v>314828.31267668016</v>
      </c>
      <c r="BV387" s="123">
        <v>311483.52316617087</v>
      </c>
      <c r="BW387" s="123">
        <v>310229.22709972993</v>
      </c>
      <c r="BX387" s="123">
        <v>312319.72054379812</v>
      </c>
      <c r="BY387" s="123">
        <v>319009.29956481664</v>
      </c>
      <c r="BZ387" s="123">
        <v>326116.97727464867</v>
      </c>
      <c r="CA387" s="123">
        <v>327789.37202990323</v>
      </c>
      <c r="CB387" s="123">
        <v>329043.66809634422</v>
      </c>
      <c r="CC387" s="123">
        <v>334478.95105092187</v>
      </c>
      <c r="CD387" s="123">
        <v>336569.44449498999</v>
      </c>
      <c r="CE387" s="123">
        <v>336569.44449498999</v>
      </c>
      <c r="CF387" s="123">
        <v>341586.62876075372</v>
      </c>
      <c r="CG387" s="123">
        <v>345349.51696007675</v>
      </c>
      <c r="CH387" s="123">
        <v>349112.40515939967</v>
      </c>
      <c r="CI387" s="123">
        <v>353293.39204753609</v>
      </c>
      <c r="CJ387" s="123">
        <v>262889.6294475983</v>
      </c>
      <c r="CK387" s="123">
        <v>266566.40748183051</v>
      </c>
      <c r="CL387" s="123">
        <v>268098.39832942717</v>
      </c>
      <c r="CM387" s="123">
        <v>270243.18551606254</v>
      </c>
      <c r="CN387" s="123">
        <v>270549.58368558181</v>
      </c>
      <c r="CO387" s="123">
        <v>272387.97270269797</v>
      </c>
      <c r="CP387" s="123">
        <v>274226.36171981419</v>
      </c>
      <c r="CQ387" s="123">
        <v>277903.13975404628</v>
      </c>
      <c r="CR387" s="123">
        <v>282499.11229683628</v>
      </c>
      <c r="CS387" s="123">
        <v>285256.69582251052</v>
      </c>
      <c r="CT387" s="123">
        <v>286482.28850058792</v>
      </c>
      <c r="CU387" s="123">
        <v>289239.87202626199</v>
      </c>
      <c r="CV387" s="123">
        <v>293223.0482300134</v>
      </c>
      <c r="CW387" s="123">
        <v>298738.21528136171</v>
      </c>
      <c r="CX387" s="123">
        <v>305478.97501078714</v>
      </c>
      <c r="CY387" s="123">
        <v>312832.53107925167</v>
      </c>
      <c r="CZ387" s="123">
        <v>317734.90179156093</v>
      </c>
      <c r="DA387" s="123">
        <v>321718.07799531257</v>
      </c>
      <c r="DB387" s="123">
        <v>320186.08714771591</v>
      </c>
      <c r="DC387" s="123">
        <v>320492.48531723506</v>
      </c>
      <c r="DD387" s="123">
        <v>323862.86518194794</v>
      </c>
      <c r="DE387" s="123">
        <v>322024.47616483161</v>
      </c>
      <c r="DF387" s="123">
        <v>315590.11460492562</v>
      </c>
      <c r="DG387" s="123">
        <v>313751.72558780963</v>
      </c>
      <c r="DH387" s="123">
        <v>313751.72558780963</v>
      </c>
      <c r="DI387" s="123">
        <v>310381.34572309675</v>
      </c>
      <c r="DJ387" s="123">
        <v>309155.75304501929</v>
      </c>
      <c r="DK387" s="123">
        <v>309155.75304501929</v>
      </c>
      <c r="DL387" s="123">
        <v>314058.12375732878</v>
      </c>
      <c r="DM387" s="123">
        <v>313138.92924877087</v>
      </c>
      <c r="DN387" s="123">
        <v>310687.74389261618</v>
      </c>
      <c r="DO387" s="123">
        <v>312832.53107925167</v>
      </c>
      <c r="DP387" s="123">
        <v>315283.7164354063</v>
      </c>
      <c r="DQ387" s="123">
        <v>329071.63406377583</v>
      </c>
      <c r="DR387" s="123">
        <v>338263.57914935786</v>
      </c>
      <c r="DS387" s="123">
        <v>338876.37548839592</v>
      </c>
      <c r="DT387" s="123">
        <v>340408.36633599323</v>
      </c>
      <c r="DU387" s="123">
        <v>340714.76450551226</v>
      </c>
      <c r="DV387" s="123">
        <v>343778.74620070483</v>
      </c>
      <c r="DW387" s="123">
        <v>344391.5425397451</v>
      </c>
      <c r="DX387" s="123">
        <v>340101.96816647425</v>
      </c>
      <c r="DY387" s="123">
        <v>337957.18097983877</v>
      </c>
      <c r="DZ387" s="123">
        <v>336425.19013224146</v>
      </c>
      <c r="EA387" s="123">
        <v>333054.81026752776</v>
      </c>
      <c r="EB387" s="123">
        <v>328458.83772473788</v>
      </c>
    </row>
    <row r="388" spans="1:132" x14ac:dyDescent="0.35">
      <c r="A388" s="112" t="s">
        <v>122</v>
      </c>
      <c r="B388" s="126"/>
      <c r="C388" s="126">
        <v>27866.224600790218</v>
      </c>
      <c r="D388" s="126">
        <v>27516.146402287835</v>
      </c>
      <c r="E388" s="126">
        <v>27131.060383935197</v>
      </c>
      <c r="F388" s="126">
        <v>27061.044744234718</v>
      </c>
      <c r="G388" s="126">
        <v>26115.833608278281</v>
      </c>
      <c r="H388" s="126">
        <v>25170.622472321815</v>
      </c>
      <c r="I388" s="126">
        <v>24400.450435616567</v>
      </c>
      <c r="J388" s="126">
        <v>23665.286218761554</v>
      </c>
      <c r="K388" s="126">
        <v>22580.043803404129</v>
      </c>
      <c r="L388" s="126">
        <v>22019.918685800327</v>
      </c>
      <c r="M388" s="126">
        <v>22194.957785051516</v>
      </c>
      <c r="N388" s="126">
        <v>21389.777928496016</v>
      </c>
      <c r="O388" s="126">
        <v>20899.668450592675</v>
      </c>
      <c r="P388" s="126">
        <v>20234.519873438134</v>
      </c>
      <c r="Q388" s="126">
        <v>19394.332197032381</v>
      </c>
      <c r="R388" s="126">
        <v>19114.269638230482</v>
      </c>
      <c r="S388" s="126">
        <v>18939.230538979293</v>
      </c>
      <c r="T388" s="126">
        <v>18799.199259578327</v>
      </c>
      <c r="U388" s="126">
        <v>18519.136700776424</v>
      </c>
      <c r="V388" s="126">
        <v>18134.050682423789</v>
      </c>
      <c r="W388" s="126">
        <v>18344.097601525231</v>
      </c>
      <c r="X388" s="126">
        <v>18344.097601525231</v>
      </c>
      <c r="Y388" s="126">
        <v>18064.035042723306</v>
      </c>
      <c r="Z388" s="126">
        <v>18379.105421375461</v>
      </c>
      <c r="AA388" s="126">
        <v>18974.23835882952</v>
      </c>
      <c r="AB388" s="126">
        <v>18869.214899278806</v>
      </c>
      <c r="AC388" s="126">
        <v>19044.253998529995</v>
      </c>
      <c r="AD388" s="126">
        <v>19359.324377182154</v>
      </c>
      <c r="AE388" s="126">
        <v>19604.379116133827</v>
      </c>
      <c r="AF388" s="126">
        <v>19604.379116133827</v>
      </c>
      <c r="AG388" s="126">
        <v>19604.379116133827</v>
      </c>
      <c r="AH388" s="126">
        <v>19744.410395534785</v>
      </c>
      <c r="AI388" s="126">
        <v>19849.433855085495</v>
      </c>
      <c r="AJ388" s="126">
        <v>25923.398293358157</v>
      </c>
      <c r="AK388" s="126">
        <v>26331.998266458377</v>
      </c>
      <c r="AL388" s="126">
        <v>27012.998221625392</v>
      </c>
      <c r="AM388" s="126">
        <v>27603.198182770164</v>
      </c>
      <c r="AN388" s="126">
        <v>28193.398143914899</v>
      </c>
      <c r="AO388" s="126">
        <v>28738.198108048517</v>
      </c>
      <c r="AP388" s="126">
        <v>29146.798081148736</v>
      </c>
      <c r="AQ388" s="126">
        <v>29646.198048271232</v>
      </c>
      <c r="AR388" s="126">
        <v>30735.797976538466</v>
      </c>
      <c r="AS388" s="126">
        <v>31371.39793469436</v>
      </c>
      <c r="AT388" s="126">
        <v>32052.397889861397</v>
      </c>
      <c r="AU388" s="126">
        <v>32914.997833072965</v>
      </c>
      <c r="AV388" s="126">
        <v>34413.197734440422</v>
      </c>
      <c r="AW388" s="126">
        <v>35502.79766270765</v>
      </c>
      <c r="AX388" s="126">
        <v>37727.397516253273</v>
      </c>
      <c r="AY388" s="126">
        <v>39997.397366810052</v>
      </c>
      <c r="AZ388" s="126">
        <v>41177.797289099566</v>
      </c>
      <c r="BA388" s="126">
        <v>41631.7972592109</v>
      </c>
      <c r="BB388" s="126">
        <v>41949.59723828885</v>
      </c>
      <c r="BC388" s="126">
        <v>41495.597268177502</v>
      </c>
      <c r="BD388" s="126">
        <v>41177.797289099566</v>
      </c>
      <c r="BE388" s="126">
        <v>40996.197301055006</v>
      </c>
      <c r="BF388" s="126">
        <v>41540.997265188613</v>
      </c>
      <c r="BG388" s="126">
        <v>41767.997250244291</v>
      </c>
      <c r="BH388" s="126">
        <v>41404.797274155229</v>
      </c>
      <c r="BI388" s="126">
        <v>41949.59723828885</v>
      </c>
      <c r="BJ388" s="126">
        <v>41949.59723828885</v>
      </c>
      <c r="BK388" s="126">
        <v>41177.797289099566</v>
      </c>
      <c r="BL388" s="126">
        <v>40360.59734289912</v>
      </c>
      <c r="BM388" s="126">
        <v>39724.997384743219</v>
      </c>
      <c r="BN388" s="126">
        <v>38862.397441531662</v>
      </c>
      <c r="BO388" s="126">
        <v>38453.797468431432</v>
      </c>
      <c r="BP388" s="126">
        <v>37863.597507286664</v>
      </c>
      <c r="BQ388" s="126">
        <v>36728.597582008311</v>
      </c>
      <c r="BR388" s="126">
        <v>36274.597611896941</v>
      </c>
      <c r="BS388" s="126">
        <v>35638.997653741048</v>
      </c>
      <c r="BT388" s="126">
        <v>34776.397710529491</v>
      </c>
      <c r="BU388" s="126">
        <v>34186.197749384744</v>
      </c>
      <c r="BV388" s="126">
        <v>33822.997773295654</v>
      </c>
      <c r="BW388" s="126">
        <v>33686.797782262256</v>
      </c>
      <c r="BX388" s="126">
        <v>33913.797767317919</v>
      </c>
      <c r="BY388" s="126">
        <v>34640.197719496093</v>
      </c>
      <c r="BZ388" s="126">
        <v>35411.997668685377</v>
      </c>
      <c r="CA388" s="126">
        <v>35593.597656729922</v>
      </c>
      <c r="CB388" s="126">
        <v>35729.797647763327</v>
      </c>
      <c r="CC388" s="126">
        <v>36319.997608908096</v>
      </c>
      <c r="CD388" s="126">
        <v>36546.997593963766</v>
      </c>
      <c r="CE388" s="126">
        <v>36546.997593963766</v>
      </c>
      <c r="CF388" s="126">
        <v>37091.79755809738</v>
      </c>
      <c r="CG388" s="126">
        <v>37500.397531197603</v>
      </c>
      <c r="CH388" s="126">
        <v>37908.997504297826</v>
      </c>
      <c r="CI388" s="126">
        <v>38362.997474409167</v>
      </c>
      <c r="CJ388" s="126">
        <v>28546.342551432706</v>
      </c>
      <c r="CK388" s="126">
        <v>28945.592097606594</v>
      </c>
      <c r="CL388" s="126">
        <v>29111.946075179036</v>
      </c>
      <c r="CM388" s="126">
        <v>29344.84164378047</v>
      </c>
      <c r="CN388" s="126">
        <v>29378.112439294946</v>
      </c>
      <c r="CO388" s="126">
        <v>29577.737212381904</v>
      </c>
      <c r="CP388" s="126">
        <v>29777.361985468851</v>
      </c>
      <c r="CQ388" s="126">
        <v>30176.611531642742</v>
      </c>
      <c r="CR388" s="126">
        <v>30675.673464360076</v>
      </c>
      <c r="CS388" s="126">
        <v>30975.110623990491</v>
      </c>
      <c r="CT388" s="126">
        <v>31108.193806048464</v>
      </c>
      <c r="CU388" s="126">
        <v>31407.630965678876</v>
      </c>
      <c r="CV388" s="126">
        <v>31840.151307367239</v>
      </c>
      <c r="CW388" s="126">
        <v>32439.025626628074</v>
      </c>
      <c r="CX388" s="126">
        <v>33170.983127946842</v>
      </c>
      <c r="CY388" s="126">
        <v>33969.482220294638</v>
      </c>
      <c r="CZ388" s="126">
        <v>34501.814948526458</v>
      </c>
      <c r="DA388" s="126">
        <v>34934.33529021484</v>
      </c>
      <c r="DB388" s="126">
        <v>34767.981312642391</v>
      </c>
      <c r="DC388" s="126">
        <v>34801.25210815687</v>
      </c>
      <c r="DD388" s="126">
        <v>35167.230858816285</v>
      </c>
      <c r="DE388" s="126">
        <v>34967.606085729298</v>
      </c>
      <c r="DF388" s="126">
        <v>34268.919379925028</v>
      </c>
      <c r="DG388" s="126">
        <v>34069.294606838099</v>
      </c>
      <c r="DH388" s="126">
        <v>34069.294606838099</v>
      </c>
      <c r="DI388" s="126">
        <v>33703.315856178699</v>
      </c>
      <c r="DJ388" s="126">
        <v>33570.232674120729</v>
      </c>
      <c r="DK388" s="126">
        <v>33570.232674120729</v>
      </c>
      <c r="DL388" s="126">
        <v>34102.565402352571</v>
      </c>
      <c r="DM388" s="126">
        <v>34002.75301580911</v>
      </c>
      <c r="DN388" s="126">
        <v>33736.5866516932</v>
      </c>
      <c r="DO388" s="126">
        <v>33969.482220294638</v>
      </c>
      <c r="DP388" s="126">
        <v>34235.648584410548</v>
      </c>
      <c r="DQ388" s="126">
        <v>35732.834382562505</v>
      </c>
      <c r="DR388" s="126">
        <v>36730.958247997391</v>
      </c>
      <c r="DS388" s="126">
        <v>36797.499839026306</v>
      </c>
      <c r="DT388" s="126">
        <v>36963.853816598814</v>
      </c>
      <c r="DU388" s="126">
        <v>36997.124612113272</v>
      </c>
      <c r="DV388" s="126">
        <v>37329.832567258076</v>
      </c>
      <c r="DW388" s="126">
        <v>37396.374158287232</v>
      </c>
      <c r="DX388" s="126">
        <v>36930.583021084363</v>
      </c>
      <c r="DY388" s="126">
        <v>36697.687452482933</v>
      </c>
      <c r="DZ388" s="126">
        <v>36531.333474910411</v>
      </c>
      <c r="EA388" s="126">
        <v>36165.354724250916</v>
      </c>
      <c r="EB388" s="126">
        <v>35666.292791533597</v>
      </c>
    </row>
    <row r="389" spans="1:132" x14ac:dyDescent="0.35">
      <c r="A389" s="112" t="s">
        <v>123</v>
      </c>
      <c r="B389" s="126"/>
      <c r="C389" s="126">
        <v>250119.48686259714</v>
      </c>
      <c r="D389" s="126">
        <v>246977.28225377065</v>
      </c>
      <c r="E389" s="126">
        <v>243520.85718406129</v>
      </c>
      <c r="F389" s="126">
        <v>242892.41626229597</v>
      </c>
      <c r="G389" s="126">
        <v>234408.46381846422</v>
      </c>
      <c r="H389" s="126">
        <v>225924.51137463236</v>
      </c>
      <c r="I389" s="126">
        <v>219011.66123521398</v>
      </c>
      <c r="J389" s="126">
        <v>212413.03155667806</v>
      </c>
      <c r="K389" s="126">
        <v>202672.19726931551</v>
      </c>
      <c r="L389" s="126">
        <v>197644.66989519313</v>
      </c>
      <c r="M389" s="126">
        <v>199215.77219960641</v>
      </c>
      <c r="N389" s="126">
        <v>191988.7015993052</v>
      </c>
      <c r="O389" s="126">
        <v>187589.61514694797</v>
      </c>
      <c r="P389" s="126">
        <v>181619.42639017742</v>
      </c>
      <c r="Q389" s="126">
        <v>174078.13532899346</v>
      </c>
      <c r="R389" s="126">
        <v>171564.37164193226</v>
      </c>
      <c r="S389" s="126">
        <v>169993.26933751901</v>
      </c>
      <c r="T389" s="126">
        <v>168736.3874939883</v>
      </c>
      <c r="U389" s="126">
        <v>166222.62380692712</v>
      </c>
      <c r="V389" s="126">
        <v>162766.19873721778</v>
      </c>
      <c r="W389" s="126">
        <v>164651.52150251385</v>
      </c>
      <c r="X389" s="126">
        <v>164651.52150251385</v>
      </c>
      <c r="Y389" s="126">
        <v>162137.75781545244</v>
      </c>
      <c r="Z389" s="126">
        <v>164965.7419633964</v>
      </c>
      <c r="AA389" s="126">
        <v>170307.48979840157</v>
      </c>
      <c r="AB389" s="126">
        <v>169364.82841575358</v>
      </c>
      <c r="AC389" s="126">
        <v>170935.93072016689</v>
      </c>
      <c r="AD389" s="126">
        <v>173763.91486811091</v>
      </c>
      <c r="AE389" s="126">
        <v>175963.4580942895</v>
      </c>
      <c r="AF389" s="126">
        <v>175963.4580942895</v>
      </c>
      <c r="AG389" s="126">
        <v>175963.4580942895</v>
      </c>
      <c r="AH389" s="126">
        <v>177220.33993782019</v>
      </c>
      <c r="AI389" s="126">
        <v>178163.00132046809</v>
      </c>
      <c r="AJ389" s="126">
        <v>232681.21791732061</v>
      </c>
      <c r="AK389" s="126">
        <v>236348.69770936246</v>
      </c>
      <c r="AL389" s="126">
        <v>242461.16402943211</v>
      </c>
      <c r="AM389" s="126">
        <v>247758.6348401593</v>
      </c>
      <c r="AN389" s="126">
        <v>253056.10565088619</v>
      </c>
      <c r="AO389" s="126">
        <v>257946.07870694195</v>
      </c>
      <c r="AP389" s="126">
        <v>261613.5584989838</v>
      </c>
      <c r="AQ389" s="126">
        <v>266096.03380036831</v>
      </c>
      <c r="AR389" s="126">
        <v>275875.97991247976</v>
      </c>
      <c r="AS389" s="126">
        <v>281580.94847787829</v>
      </c>
      <c r="AT389" s="126">
        <v>287693.41479794809</v>
      </c>
      <c r="AU389" s="126">
        <v>295435.87213670305</v>
      </c>
      <c r="AV389" s="126">
        <v>308883.29804085643</v>
      </c>
      <c r="AW389" s="126">
        <v>318663.24415296782</v>
      </c>
      <c r="AX389" s="126">
        <v>338630.63413186226</v>
      </c>
      <c r="AY389" s="126">
        <v>359005.52186542813</v>
      </c>
      <c r="AZ389" s="126">
        <v>369600.46348688239</v>
      </c>
      <c r="BA389" s="126">
        <v>373675.44103359536</v>
      </c>
      <c r="BB389" s="126">
        <v>376527.92531629454</v>
      </c>
      <c r="BC389" s="126">
        <v>372452.94776958146</v>
      </c>
      <c r="BD389" s="126">
        <v>369600.46348688239</v>
      </c>
      <c r="BE389" s="126">
        <v>367970.47246819694</v>
      </c>
      <c r="BF389" s="126">
        <v>372860.44552425266</v>
      </c>
      <c r="BG389" s="126">
        <v>374897.9342976092</v>
      </c>
      <c r="BH389" s="126">
        <v>371637.95226023888</v>
      </c>
      <c r="BI389" s="126">
        <v>376527.92531629454</v>
      </c>
      <c r="BJ389" s="126">
        <v>376527.92531629454</v>
      </c>
      <c r="BK389" s="126">
        <v>369600.46348688239</v>
      </c>
      <c r="BL389" s="126">
        <v>362265.50390279858</v>
      </c>
      <c r="BM389" s="126">
        <v>356560.53533740016</v>
      </c>
      <c r="BN389" s="126">
        <v>348818.07799864525</v>
      </c>
      <c r="BO389" s="126">
        <v>345150.59820660332</v>
      </c>
      <c r="BP389" s="126">
        <v>339853.1273958761</v>
      </c>
      <c r="BQ389" s="126">
        <v>329665.68352909351</v>
      </c>
      <c r="BR389" s="126">
        <v>325590.70598238014</v>
      </c>
      <c r="BS389" s="126">
        <v>319885.73741698172</v>
      </c>
      <c r="BT389" s="126">
        <v>312143.28007822682</v>
      </c>
      <c r="BU389" s="126">
        <v>306845.80926749983</v>
      </c>
      <c r="BV389" s="126">
        <v>303585.82723012916</v>
      </c>
      <c r="BW389" s="126">
        <v>302363.33396611531</v>
      </c>
      <c r="BX389" s="126">
        <v>304400.8227394718</v>
      </c>
      <c r="BY389" s="126">
        <v>310920.78681421292</v>
      </c>
      <c r="BZ389" s="126">
        <v>317848.24864362524</v>
      </c>
      <c r="CA389" s="126">
        <v>319478.23966231046</v>
      </c>
      <c r="CB389" s="126">
        <v>320700.73292632442</v>
      </c>
      <c r="CC389" s="126">
        <v>325998.20373705163</v>
      </c>
      <c r="CD389" s="126">
        <v>328035.69251040812</v>
      </c>
      <c r="CE389" s="126">
        <v>328035.69251040812</v>
      </c>
      <c r="CF389" s="126">
        <v>332925.66556646378</v>
      </c>
      <c r="CG389" s="126">
        <v>336593.14535850578</v>
      </c>
      <c r="CH389" s="126">
        <v>340260.62515054765</v>
      </c>
      <c r="CI389" s="126">
        <v>344335.60269726062</v>
      </c>
      <c r="CJ389" s="126">
        <v>256224.03655519945</v>
      </c>
      <c r="CK389" s="126">
        <v>259807.58951401347</v>
      </c>
      <c r="CL389" s="126">
        <v>261300.73658018588</v>
      </c>
      <c r="CM389" s="126">
        <v>263391.14247282734</v>
      </c>
      <c r="CN389" s="126">
        <v>263689.7718860617</v>
      </c>
      <c r="CO389" s="126">
        <v>265481.54836546886</v>
      </c>
      <c r="CP389" s="126">
        <v>267273.32484487596</v>
      </c>
      <c r="CQ389" s="126">
        <v>270856.87780368992</v>
      </c>
      <c r="CR389" s="126">
        <v>275336.31900220725</v>
      </c>
      <c r="CS389" s="126">
        <v>278023.98372131778</v>
      </c>
      <c r="CT389" s="126">
        <v>279218.50137425581</v>
      </c>
      <c r="CU389" s="126">
        <v>281906.16609336634</v>
      </c>
      <c r="CV389" s="126">
        <v>285788.34846541466</v>
      </c>
      <c r="CW389" s="126">
        <v>291163.67790363572</v>
      </c>
      <c r="CX389" s="126">
        <v>297733.52499479457</v>
      </c>
      <c r="CY389" s="126">
        <v>304900.63091242273</v>
      </c>
      <c r="CZ389" s="126">
        <v>309678.70152417454</v>
      </c>
      <c r="DA389" s="126">
        <v>313560.88389622304</v>
      </c>
      <c r="DB389" s="126">
        <v>312067.73683005059</v>
      </c>
      <c r="DC389" s="126">
        <v>312366.36624328495</v>
      </c>
      <c r="DD389" s="126">
        <v>315651.28978886455</v>
      </c>
      <c r="DE389" s="126">
        <v>313859.51330945728</v>
      </c>
      <c r="DF389" s="126">
        <v>307588.29563153302</v>
      </c>
      <c r="DG389" s="126">
        <v>305796.51915212616</v>
      </c>
      <c r="DH389" s="126">
        <v>305796.51915212616</v>
      </c>
      <c r="DI389" s="126">
        <v>302511.59560654656</v>
      </c>
      <c r="DJ389" s="126">
        <v>301317.07795360853</v>
      </c>
      <c r="DK389" s="126">
        <v>301317.07795360853</v>
      </c>
      <c r="DL389" s="126">
        <v>306095.14856536046</v>
      </c>
      <c r="DM389" s="126">
        <v>305199.26032565709</v>
      </c>
      <c r="DN389" s="126">
        <v>302810.22501978115</v>
      </c>
      <c r="DO389" s="126">
        <v>304900.63091242273</v>
      </c>
      <c r="DP389" s="126">
        <v>307289.6662182986</v>
      </c>
      <c r="DQ389" s="126">
        <v>320727.98981385003</v>
      </c>
      <c r="DR389" s="126">
        <v>329686.87221088656</v>
      </c>
      <c r="DS389" s="126">
        <v>330284.13103735499</v>
      </c>
      <c r="DT389" s="126">
        <v>331777.27810352802</v>
      </c>
      <c r="DU389" s="126">
        <v>332075.90751676215</v>
      </c>
      <c r="DV389" s="126">
        <v>335062.20164910634</v>
      </c>
      <c r="DW389" s="126">
        <v>335659.46047557687</v>
      </c>
      <c r="DX389" s="126">
        <v>331478.64869029383</v>
      </c>
      <c r="DY389" s="126">
        <v>329388.24279765238</v>
      </c>
      <c r="DZ389" s="126">
        <v>327895.09573147923</v>
      </c>
      <c r="EA389" s="126">
        <v>324610.17218589887</v>
      </c>
      <c r="EB389" s="126">
        <v>320130.73098738171</v>
      </c>
    </row>
    <row r="390" spans="1:132" x14ac:dyDescent="0.35">
      <c r="A390" s="112" t="s">
        <v>124</v>
      </c>
      <c r="B390" s="126"/>
      <c r="C390" s="126">
        <v>383523.15634291142</v>
      </c>
      <c r="D390" s="126">
        <v>378705.02623810113</v>
      </c>
      <c r="E390" s="126">
        <v>373405.08312280953</v>
      </c>
      <c r="F390" s="126">
        <v>372441.45710184739</v>
      </c>
      <c r="G390" s="126">
        <v>359432.50581885938</v>
      </c>
      <c r="H390" s="126">
        <v>346423.55453587108</v>
      </c>
      <c r="I390" s="126">
        <v>335823.66830528824</v>
      </c>
      <c r="J390" s="126">
        <v>325705.59508518624</v>
      </c>
      <c r="K390" s="126">
        <v>310769.39176027366</v>
      </c>
      <c r="L390" s="126">
        <v>303060.38359257724</v>
      </c>
      <c r="M390" s="126">
        <v>305469.44864498248</v>
      </c>
      <c r="N390" s="126">
        <v>294387.74940391839</v>
      </c>
      <c r="O390" s="126">
        <v>287642.36725718383</v>
      </c>
      <c r="P390" s="126">
        <v>278487.92005804391</v>
      </c>
      <c r="Q390" s="126">
        <v>266924.40780649864</v>
      </c>
      <c r="R390" s="126">
        <v>263069.90372265043</v>
      </c>
      <c r="S390" s="126">
        <v>260660.83867024528</v>
      </c>
      <c r="T390" s="126">
        <v>258733.58662832092</v>
      </c>
      <c r="U390" s="126">
        <v>254879.08254447271</v>
      </c>
      <c r="V390" s="126">
        <v>249579.13942918117</v>
      </c>
      <c r="W390" s="126">
        <v>252470.01749206753</v>
      </c>
      <c r="X390" s="126">
        <v>252470.01749206753</v>
      </c>
      <c r="Y390" s="126">
        <v>248615.51340821901</v>
      </c>
      <c r="Z390" s="126">
        <v>252951.83050254846</v>
      </c>
      <c r="AA390" s="126">
        <v>261142.65168072615</v>
      </c>
      <c r="AB390" s="126">
        <v>259697.21264928306</v>
      </c>
      <c r="AC390" s="126">
        <v>262106.27770168823</v>
      </c>
      <c r="AD390" s="126">
        <v>266442.59479601774</v>
      </c>
      <c r="AE390" s="126">
        <v>269815.28586938506</v>
      </c>
      <c r="AF390" s="126">
        <v>269815.28586938506</v>
      </c>
      <c r="AG390" s="126">
        <v>269815.28586938506</v>
      </c>
      <c r="AH390" s="126">
        <v>271742.53791130928</v>
      </c>
      <c r="AI390" s="126">
        <v>273187.97694275231</v>
      </c>
      <c r="AJ390" s="126">
        <v>356784.01645844878</v>
      </c>
      <c r="AK390" s="126">
        <v>362407.58239211951</v>
      </c>
      <c r="AL390" s="126">
        <v>371780.19228157075</v>
      </c>
      <c r="AM390" s="126">
        <v>379903.12085242878</v>
      </c>
      <c r="AN390" s="126">
        <v>388026.04942328634</v>
      </c>
      <c r="AO390" s="126">
        <v>395524.13733484747</v>
      </c>
      <c r="AP390" s="126">
        <v>401147.70326851832</v>
      </c>
      <c r="AQ390" s="126">
        <v>408020.95052078273</v>
      </c>
      <c r="AR390" s="126">
        <v>423017.12634390482</v>
      </c>
      <c r="AS390" s="126">
        <v>431764.8955740594</v>
      </c>
      <c r="AT390" s="126">
        <v>441137.50546351093</v>
      </c>
      <c r="AU390" s="126">
        <v>453009.4779901494</v>
      </c>
      <c r="AV390" s="126">
        <v>473629.21974694234</v>
      </c>
      <c r="AW390" s="126">
        <v>488625.39557006437</v>
      </c>
      <c r="AX390" s="126">
        <v>519242.5878756055</v>
      </c>
      <c r="AY390" s="126">
        <v>550484.62084044365</v>
      </c>
      <c r="AZ390" s="126">
        <v>566730.47798215935</v>
      </c>
      <c r="BA390" s="126">
        <v>572978.88457512681</v>
      </c>
      <c r="BB390" s="126">
        <v>577352.7691902041</v>
      </c>
      <c r="BC390" s="126">
        <v>571104.36259723653</v>
      </c>
      <c r="BD390" s="126">
        <v>566730.47798215935</v>
      </c>
      <c r="BE390" s="126">
        <v>564231.11534497212</v>
      </c>
      <c r="BF390" s="126">
        <v>571729.20325653313</v>
      </c>
      <c r="BG390" s="126">
        <v>574853.40655301686</v>
      </c>
      <c r="BH390" s="126">
        <v>569854.68127864308</v>
      </c>
      <c r="BI390" s="126">
        <v>577352.7691902041</v>
      </c>
      <c r="BJ390" s="126">
        <v>577352.7691902041</v>
      </c>
      <c r="BK390" s="126">
        <v>566730.47798215935</v>
      </c>
      <c r="BL390" s="126">
        <v>555483.34611481754</v>
      </c>
      <c r="BM390" s="126">
        <v>546735.57688466285</v>
      </c>
      <c r="BN390" s="126">
        <v>534863.60435802466</v>
      </c>
      <c r="BO390" s="126">
        <v>529240.0384243537</v>
      </c>
      <c r="BP390" s="126">
        <v>521117.10985349561</v>
      </c>
      <c r="BQ390" s="126">
        <v>505496.09337107709</v>
      </c>
      <c r="BR390" s="126">
        <v>499247.68677810911</v>
      </c>
      <c r="BS390" s="126">
        <v>490499.9175479546</v>
      </c>
      <c r="BT390" s="126">
        <v>478627.94502131629</v>
      </c>
      <c r="BU390" s="126">
        <v>470505.01645045856</v>
      </c>
      <c r="BV390" s="126">
        <v>465506.29117608431</v>
      </c>
      <c r="BW390" s="126">
        <v>463631.7691981942</v>
      </c>
      <c r="BX390" s="126">
        <v>466755.97249467782</v>
      </c>
      <c r="BY390" s="126">
        <v>476753.42304342607</v>
      </c>
      <c r="BZ390" s="126">
        <v>487375.71425147087</v>
      </c>
      <c r="CA390" s="126">
        <v>489875.07688865787</v>
      </c>
      <c r="CB390" s="126">
        <v>491749.59886654821</v>
      </c>
      <c r="CC390" s="126">
        <v>499872.52743740618</v>
      </c>
      <c r="CD390" s="126">
        <v>502996.73073388997</v>
      </c>
      <c r="CE390" s="126">
        <v>502996.73073388997</v>
      </c>
      <c r="CF390" s="126">
        <v>510494.81864545087</v>
      </c>
      <c r="CG390" s="126">
        <v>516118.38457912183</v>
      </c>
      <c r="CH390" s="126">
        <v>521741.95051279268</v>
      </c>
      <c r="CI390" s="126">
        <v>527990.35710576014</v>
      </c>
      <c r="CJ390" s="126">
        <v>392883.6271943695</v>
      </c>
      <c r="CK390" s="126">
        <v>398378.50309918588</v>
      </c>
      <c r="CL390" s="126">
        <v>400668.03472619259</v>
      </c>
      <c r="CM390" s="126">
        <v>403873.3790040022</v>
      </c>
      <c r="CN390" s="126">
        <v>404331.28532940336</v>
      </c>
      <c r="CO390" s="126">
        <v>407078.72328181175</v>
      </c>
      <c r="CP390" s="126">
        <v>409826.16123422002</v>
      </c>
      <c r="CQ390" s="126">
        <v>415321.0371390364</v>
      </c>
      <c r="CR390" s="126">
        <v>422189.6320200566</v>
      </c>
      <c r="CS390" s="126">
        <v>426310.78894866892</v>
      </c>
      <c r="CT390" s="126">
        <v>428142.41425027454</v>
      </c>
      <c r="CU390" s="126">
        <v>432263.57117888675</v>
      </c>
      <c r="CV390" s="126">
        <v>438216.3534091044</v>
      </c>
      <c r="CW390" s="126">
        <v>446458.66726632905</v>
      </c>
      <c r="CX390" s="126">
        <v>456532.60642515874</v>
      </c>
      <c r="CY390" s="126">
        <v>467522.35823479173</v>
      </c>
      <c r="CZ390" s="126">
        <v>474848.85944121331</v>
      </c>
      <c r="DA390" s="126">
        <v>480801.64167143113</v>
      </c>
      <c r="DB390" s="126">
        <v>478512.11004442431</v>
      </c>
      <c r="DC390" s="126">
        <v>478970.01636982552</v>
      </c>
      <c r="DD390" s="126">
        <v>484006.98594924068</v>
      </c>
      <c r="DE390" s="126">
        <v>481259.54799683206</v>
      </c>
      <c r="DF390" s="126">
        <v>471643.51516340376</v>
      </c>
      <c r="DG390" s="126">
        <v>468896.07721099578</v>
      </c>
      <c r="DH390" s="126">
        <v>468896.07721099578</v>
      </c>
      <c r="DI390" s="126">
        <v>463859.10763158073</v>
      </c>
      <c r="DJ390" s="126">
        <v>462027.48232997512</v>
      </c>
      <c r="DK390" s="126">
        <v>462027.48232997512</v>
      </c>
      <c r="DL390" s="126">
        <v>469353.98353639687</v>
      </c>
      <c r="DM390" s="126">
        <v>467980.26456019294</v>
      </c>
      <c r="DN390" s="126">
        <v>464317.01395698223</v>
      </c>
      <c r="DO390" s="126">
        <v>467522.35823479173</v>
      </c>
      <c r="DP390" s="126">
        <v>471185.60883800255</v>
      </c>
      <c r="DQ390" s="126">
        <v>491791.39348106243</v>
      </c>
      <c r="DR390" s="126">
        <v>505528.58324310574</v>
      </c>
      <c r="DS390" s="126">
        <v>506444.39589390752</v>
      </c>
      <c r="DT390" s="126">
        <v>508733.92752091517</v>
      </c>
      <c r="DU390" s="126">
        <v>509191.83384631603</v>
      </c>
      <c r="DV390" s="126">
        <v>513770.89710032829</v>
      </c>
      <c r="DW390" s="126">
        <v>514686.7097511334</v>
      </c>
      <c r="DX390" s="126">
        <v>508276.02119551436</v>
      </c>
      <c r="DY390" s="126">
        <v>505070.67691770475</v>
      </c>
      <c r="DZ390" s="126">
        <v>502781.14529069699</v>
      </c>
      <c r="EA390" s="126">
        <v>497744.17571128067</v>
      </c>
      <c r="EB390" s="126">
        <v>490875.58083026065</v>
      </c>
    </row>
    <row r="391" spans="1:132" x14ac:dyDescent="0.35">
      <c r="A391" s="112" t="s">
        <v>125</v>
      </c>
      <c r="B391" s="126"/>
      <c r="C391" s="126">
        <v>97113.812174401741</v>
      </c>
      <c r="D391" s="126">
        <v>95893.789408391705</v>
      </c>
      <c r="E391" s="126">
        <v>94551.764365780589</v>
      </c>
      <c r="F391" s="126">
        <v>94307.759812578573</v>
      </c>
      <c r="G391" s="126">
        <v>91013.698344351404</v>
      </c>
      <c r="H391" s="126">
        <v>87719.63687612419</v>
      </c>
      <c r="I391" s="126">
        <v>85035.586790902074</v>
      </c>
      <c r="J391" s="126">
        <v>82473.538982280908</v>
      </c>
      <c r="K391" s="126">
        <v>78691.468407649634</v>
      </c>
      <c r="L391" s="126">
        <v>76739.43198203358</v>
      </c>
      <c r="M391" s="126">
        <v>77349.44336503862</v>
      </c>
      <c r="N391" s="126">
        <v>74543.391003215438</v>
      </c>
      <c r="O391" s="126">
        <v>72835.359130801357</v>
      </c>
      <c r="P391" s="126">
        <v>70517.315875382192</v>
      </c>
      <c r="Q391" s="126">
        <v>67589.261236957973</v>
      </c>
      <c r="R391" s="126">
        <v>66613.243024149953</v>
      </c>
      <c r="S391" s="126">
        <v>66003.231641144928</v>
      </c>
      <c r="T391" s="126">
        <v>65515.22253474086</v>
      </c>
      <c r="U391" s="126">
        <v>64539.204321932848</v>
      </c>
      <c r="V391" s="126">
        <v>63197.179279321746</v>
      </c>
      <c r="W391" s="126">
        <v>63929.192938927823</v>
      </c>
      <c r="X391" s="126">
        <v>63929.192938927823</v>
      </c>
      <c r="Y391" s="126">
        <v>62953.174726119716</v>
      </c>
      <c r="Z391" s="126">
        <v>64051.195215528787</v>
      </c>
      <c r="AA391" s="126">
        <v>66125.233917745907</v>
      </c>
      <c r="AB391" s="126">
        <v>65759.227087942883</v>
      </c>
      <c r="AC391" s="126">
        <v>66369.238470947923</v>
      </c>
      <c r="AD391" s="126">
        <v>67467.258960357009</v>
      </c>
      <c r="AE391" s="126">
        <v>68321.274896564064</v>
      </c>
      <c r="AF391" s="126">
        <v>68321.274896564064</v>
      </c>
      <c r="AG391" s="126">
        <v>68321.274896564064</v>
      </c>
      <c r="AH391" s="126">
        <v>68809.284002968096</v>
      </c>
      <c r="AI391" s="126">
        <v>69175.290832771105</v>
      </c>
      <c r="AJ391" s="126">
        <v>90343.061137603858</v>
      </c>
      <c r="AK391" s="126">
        <v>91767.032328914574</v>
      </c>
      <c r="AL391" s="126">
        <v>94140.317647765798</v>
      </c>
      <c r="AM391" s="126">
        <v>96197.164924103578</v>
      </c>
      <c r="AN391" s="126">
        <v>98254.012200441241</v>
      </c>
      <c r="AO391" s="126">
        <v>100152.64045552224</v>
      </c>
      <c r="AP391" s="126">
        <v>101576.61164683297</v>
      </c>
      <c r="AQ391" s="126">
        <v>103317.02088065725</v>
      </c>
      <c r="AR391" s="126">
        <v>107114.27739081919</v>
      </c>
      <c r="AS391" s="126">
        <v>109329.34368841369</v>
      </c>
      <c r="AT391" s="126">
        <v>111702.62900726497</v>
      </c>
      <c r="AU391" s="126">
        <v>114708.79041114321</v>
      </c>
      <c r="AV391" s="126">
        <v>119930.01811261593</v>
      </c>
      <c r="AW391" s="126">
        <v>123727.27462277788</v>
      </c>
      <c r="AX391" s="126">
        <v>131480.00666435857</v>
      </c>
      <c r="AY391" s="126">
        <v>139390.95772719613</v>
      </c>
      <c r="AZ391" s="126">
        <v>143504.6522798716</v>
      </c>
      <c r="BA391" s="126">
        <v>145086.84249243906</v>
      </c>
      <c r="BB391" s="126">
        <v>146194.37564123629</v>
      </c>
      <c r="BC391" s="126">
        <v>144612.18542866883</v>
      </c>
      <c r="BD391" s="126">
        <v>143504.6522798716</v>
      </c>
      <c r="BE391" s="126">
        <v>142871.77619484454</v>
      </c>
      <c r="BF391" s="126">
        <v>144770.4044499255</v>
      </c>
      <c r="BG391" s="126">
        <v>145561.49955620928</v>
      </c>
      <c r="BH391" s="126">
        <v>144295.74738615533</v>
      </c>
      <c r="BI391" s="126">
        <v>146194.37564123629</v>
      </c>
      <c r="BJ391" s="126">
        <v>146194.37564123629</v>
      </c>
      <c r="BK391" s="126">
        <v>143504.6522798716</v>
      </c>
      <c r="BL391" s="126">
        <v>140656.70989725008</v>
      </c>
      <c r="BM391" s="126">
        <v>138441.64359965557</v>
      </c>
      <c r="BN391" s="126">
        <v>135435.48219577738</v>
      </c>
      <c r="BO391" s="126">
        <v>134011.51100446659</v>
      </c>
      <c r="BP391" s="126">
        <v>131954.6637281288</v>
      </c>
      <c r="BQ391" s="126">
        <v>127999.18819671017</v>
      </c>
      <c r="BR391" s="126">
        <v>126416.99798414258</v>
      </c>
      <c r="BS391" s="126">
        <v>124201.93168654808</v>
      </c>
      <c r="BT391" s="126">
        <v>121195.77028266988</v>
      </c>
      <c r="BU391" s="126">
        <v>119138.92300633219</v>
      </c>
      <c r="BV391" s="126">
        <v>117873.17083627815</v>
      </c>
      <c r="BW391" s="126">
        <v>117398.51377250794</v>
      </c>
      <c r="BX391" s="126">
        <v>118189.60887879164</v>
      </c>
      <c r="BY391" s="126">
        <v>120721.11321889966</v>
      </c>
      <c r="BZ391" s="126">
        <v>123410.83658026437</v>
      </c>
      <c r="CA391" s="126">
        <v>124043.71266529139</v>
      </c>
      <c r="CB391" s="126">
        <v>124518.36972906164</v>
      </c>
      <c r="CC391" s="126">
        <v>126575.21700539942</v>
      </c>
      <c r="CD391" s="126">
        <v>127366.31211168315</v>
      </c>
      <c r="CE391" s="126">
        <v>127366.31211168315</v>
      </c>
      <c r="CF391" s="126">
        <v>129264.9403667641</v>
      </c>
      <c r="CG391" s="126">
        <v>130688.91155807486</v>
      </c>
      <c r="CH391" s="126">
        <v>132112.88274938561</v>
      </c>
      <c r="CI391" s="126">
        <v>133695.07296195309</v>
      </c>
      <c r="CJ391" s="126">
        <v>99484.023706869644</v>
      </c>
      <c r="CK391" s="126">
        <v>100875.40865381886</v>
      </c>
      <c r="CL391" s="126">
        <v>101455.15238171435</v>
      </c>
      <c r="CM391" s="126">
        <v>102266.79360076808</v>
      </c>
      <c r="CN391" s="126">
        <v>102382.74234634712</v>
      </c>
      <c r="CO391" s="126">
        <v>103078.43481982179</v>
      </c>
      <c r="CP391" s="126">
        <v>103774.12729329643</v>
      </c>
      <c r="CQ391" s="126">
        <v>105165.51224024566</v>
      </c>
      <c r="CR391" s="126">
        <v>106904.74342393214</v>
      </c>
      <c r="CS391" s="126">
        <v>107948.28213414406</v>
      </c>
      <c r="CT391" s="126">
        <v>108412.07711646051</v>
      </c>
      <c r="CU391" s="126">
        <v>109455.61582667242</v>
      </c>
      <c r="CV391" s="126">
        <v>110962.94951920072</v>
      </c>
      <c r="CW391" s="126">
        <v>113050.02693962459</v>
      </c>
      <c r="CX391" s="126">
        <v>115600.89934236478</v>
      </c>
      <c r="CY391" s="126">
        <v>118383.66923626329</v>
      </c>
      <c r="CZ391" s="126">
        <v>120238.84916552887</v>
      </c>
      <c r="DA391" s="126">
        <v>121746.1828580572</v>
      </c>
      <c r="DB391" s="126">
        <v>121166.43913016171</v>
      </c>
      <c r="DC391" s="126">
        <v>121282.38787574077</v>
      </c>
      <c r="DD391" s="126">
        <v>122557.82407711096</v>
      </c>
      <c r="DE391" s="126">
        <v>121862.13160363621</v>
      </c>
      <c r="DF391" s="126">
        <v>119427.20794647514</v>
      </c>
      <c r="DG391" s="126">
        <v>118731.51547300057</v>
      </c>
      <c r="DH391" s="126">
        <v>118731.51547300057</v>
      </c>
      <c r="DI391" s="126">
        <v>117456.07927163043</v>
      </c>
      <c r="DJ391" s="126">
        <v>116992.284289314</v>
      </c>
      <c r="DK391" s="126">
        <v>116992.284289314</v>
      </c>
      <c r="DL391" s="126">
        <v>118847.46421857961</v>
      </c>
      <c r="DM391" s="126">
        <v>118499.61798184237</v>
      </c>
      <c r="DN391" s="126">
        <v>117572.02801720958</v>
      </c>
      <c r="DO391" s="126">
        <v>118383.66923626329</v>
      </c>
      <c r="DP391" s="126">
        <v>119311.25920089606</v>
      </c>
      <c r="DQ391" s="126">
        <v>124528.95275195531</v>
      </c>
      <c r="DR391" s="126">
        <v>128007.41511932897</v>
      </c>
      <c r="DS391" s="126">
        <v>128239.31261048694</v>
      </c>
      <c r="DT391" s="126">
        <v>128819.05633838267</v>
      </c>
      <c r="DU391" s="126">
        <v>128935.00508396165</v>
      </c>
      <c r="DV391" s="126">
        <v>130094.49253975232</v>
      </c>
      <c r="DW391" s="126">
        <v>130326.39003091113</v>
      </c>
      <c r="DX391" s="126">
        <v>128703.10759280372</v>
      </c>
      <c r="DY391" s="126">
        <v>127891.46637374999</v>
      </c>
      <c r="DZ391" s="126">
        <v>127311.72264585426</v>
      </c>
      <c r="EA391" s="126">
        <v>126036.28644448376</v>
      </c>
      <c r="EB391" s="126">
        <v>124297.05526079737</v>
      </c>
    </row>
    <row r="392" spans="1:132" x14ac:dyDescent="0.35">
      <c r="A392" s="112" t="s">
        <v>126</v>
      </c>
      <c r="B392" s="126"/>
      <c r="C392" s="126">
        <v>113780.27955981923</v>
      </c>
      <c r="D392" s="126">
        <v>112350.87906283663</v>
      </c>
      <c r="E392" s="126">
        <v>110778.53851615569</v>
      </c>
      <c r="F392" s="126">
        <v>110492.65841675912</v>
      </c>
      <c r="G392" s="126">
        <v>106633.27707490601</v>
      </c>
      <c r="H392" s="126">
        <v>102773.89573305281</v>
      </c>
      <c r="I392" s="126">
        <v>99629.214639691025</v>
      </c>
      <c r="J392" s="126">
        <v>96627.473596027441</v>
      </c>
      <c r="K392" s="126">
        <v>92196.33205538115</v>
      </c>
      <c r="L392" s="126">
        <v>89909.291260208978</v>
      </c>
      <c r="M392" s="126">
        <v>90623.991508700317</v>
      </c>
      <c r="N392" s="126">
        <v>87336.370365640207</v>
      </c>
      <c r="O392" s="126">
        <v>85335.209669864475</v>
      </c>
      <c r="P392" s="126">
        <v>82619.348725597432</v>
      </c>
      <c r="Q392" s="126">
        <v>79188.787532839007</v>
      </c>
      <c r="R392" s="126">
        <v>78045.267135252914</v>
      </c>
      <c r="S392" s="126">
        <v>77330.566886761604</v>
      </c>
      <c r="T392" s="126">
        <v>76758.806687968521</v>
      </c>
      <c r="U392" s="126">
        <v>75615.286290382428</v>
      </c>
      <c r="V392" s="126">
        <v>74042.945743701479</v>
      </c>
      <c r="W392" s="126">
        <v>74900.586041891118</v>
      </c>
      <c r="X392" s="126">
        <v>74900.586041891118</v>
      </c>
      <c r="Y392" s="126">
        <v>73757.065644304937</v>
      </c>
      <c r="Z392" s="126">
        <v>75043.52609158933</v>
      </c>
      <c r="AA392" s="126">
        <v>77473.506936459831</v>
      </c>
      <c r="AB392" s="126">
        <v>77044.686787365048</v>
      </c>
      <c r="AC392" s="126">
        <v>77759.387035856358</v>
      </c>
      <c r="AD392" s="126">
        <v>79045.84748314078</v>
      </c>
      <c r="AE392" s="126">
        <v>80046.427831028632</v>
      </c>
      <c r="AF392" s="126">
        <v>80046.427831028632</v>
      </c>
      <c r="AG392" s="126">
        <v>80046.427831028632</v>
      </c>
      <c r="AH392" s="126">
        <v>80618.1880298217</v>
      </c>
      <c r="AI392" s="126">
        <v>81047.008178916469</v>
      </c>
      <c r="AJ392" s="126">
        <v>105847.54652681548</v>
      </c>
      <c r="AK392" s="126">
        <v>107515.89664720309</v>
      </c>
      <c r="AL392" s="126">
        <v>110296.48018118247</v>
      </c>
      <c r="AM392" s="126">
        <v>112706.31924396464</v>
      </c>
      <c r="AN392" s="126">
        <v>115116.1583067467</v>
      </c>
      <c r="AO392" s="126">
        <v>117340.62513393021</v>
      </c>
      <c r="AP392" s="126">
        <v>119008.97525431785</v>
      </c>
      <c r="AQ392" s="126">
        <v>121048.06984590278</v>
      </c>
      <c r="AR392" s="126">
        <v>125497.00350026974</v>
      </c>
      <c r="AS392" s="126">
        <v>128092.21479865053</v>
      </c>
      <c r="AT392" s="126">
        <v>130872.79833262997</v>
      </c>
      <c r="AU392" s="126">
        <v>134394.87080900386</v>
      </c>
      <c r="AV392" s="126">
        <v>140512.1545837585</v>
      </c>
      <c r="AW392" s="126">
        <v>144961.08823812549</v>
      </c>
      <c r="AX392" s="126">
        <v>154044.32778245816</v>
      </c>
      <c r="AY392" s="126">
        <v>163312.93956238954</v>
      </c>
      <c r="AZ392" s="126">
        <v>168132.61768795381</v>
      </c>
      <c r="BA392" s="126">
        <v>169986.34004394003</v>
      </c>
      <c r="BB392" s="126">
        <v>171283.9456931304</v>
      </c>
      <c r="BC392" s="126">
        <v>169430.22333714418</v>
      </c>
      <c r="BD392" s="126">
        <v>168132.61768795381</v>
      </c>
      <c r="BE392" s="126">
        <v>167391.12874555922</v>
      </c>
      <c r="BF392" s="126">
        <v>169615.59557274275</v>
      </c>
      <c r="BG392" s="126">
        <v>170542.45675073587</v>
      </c>
      <c r="BH392" s="126">
        <v>169059.47886594693</v>
      </c>
      <c r="BI392" s="126">
        <v>171283.9456931304</v>
      </c>
      <c r="BJ392" s="126">
        <v>171283.9456931304</v>
      </c>
      <c r="BK392" s="126">
        <v>168132.61768795381</v>
      </c>
      <c r="BL392" s="126">
        <v>164795.91744717851</v>
      </c>
      <c r="BM392" s="126">
        <v>162200.7061487977</v>
      </c>
      <c r="BN392" s="126">
        <v>158678.63367242389</v>
      </c>
      <c r="BO392" s="126">
        <v>157010.28355203618</v>
      </c>
      <c r="BP392" s="126">
        <v>154600.44448925401</v>
      </c>
      <c r="BQ392" s="126">
        <v>149966.13859928845</v>
      </c>
      <c r="BR392" s="126">
        <v>148112.41624330208</v>
      </c>
      <c r="BS392" s="126">
        <v>145517.20494492134</v>
      </c>
      <c r="BT392" s="126">
        <v>141995.13246854744</v>
      </c>
      <c r="BU392" s="126">
        <v>139585.29340576538</v>
      </c>
      <c r="BV392" s="126">
        <v>138102.31552097632</v>
      </c>
      <c r="BW392" s="126">
        <v>137546.1988141805</v>
      </c>
      <c r="BX392" s="126">
        <v>138473.05999217354</v>
      </c>
      <c r="BY392" s="126">
        <v>141439.01576175162</v>
      </c>
      <c r="BZ392" s="126">
        <v>144590.34376692824</v>
      </c>
      <c r="CA392" s="126">
        <v>145331.83270932277</v>
      </c>
      <c r="CB392" s="126">
        <v>145887.94941611862</v>
      </c>
      <c r="CC392" s="126">
        <v>148297.78847890079</v>
      </c>
      <c r="CD392" s="126">
        <v>149224.64965689392</v>
      </c>
      <c r="CE392" s="126">
        <v>149224.64965689392</v>
      </c>
      <c r="CF392" s="126">
        <v>151449.11648407739</v>
      </c>
      <c r="CG392" s="126">
        <v>153117.46660446507</v>
      </c>
      <c r="CH392" s="126">
        <v>154785.81672485272</v>
      </c>
      <c r="CI392" s="126">
        <v>156639.53908083893</v>
      </c>
      <c r="CJ392" s="126">
        <v>116557.26179068664</v>
      </c>
      <c r="CK392" s="126">
        <v>118187.43328426266</v>
      </c>
      <c r="CL392" s="126">
        <v>118866.67140658597</v>
      </c>
      <c r="CM392" s="126">
        <v>119817.60477783867</v>
      </c>
      <c r="CN392" s="126">
        <v>119953.45240230329</v>
      </c>
      <c r="CO392" s="126">
        <v>120768.53814909137</v>
      </c>
      <c r="CP392" s="126">
        <v>121583.62389587941</v>
      </c>
      <c r="CQ392" s="126">
        <v>123213.79538945545</v>
      </c>
      <c r="CR392" s="126">
        <v>125251.50975642544</v>
      </c>
      <c r="CS392" s="126">
        <v>126474.13837660749</v>
      </c>
      <c r="CT392" s="126">
        <v>127017.5288744662</v>
      </c>
      <c r="CU392" s="126">
        <v>128240.15749464821</v>
      </c>
      <c r="CV392" s="126">
        <v>130006.17661268888</v>
      </c>
      <c r="CW392" s="126">
        <v>132451.43385305296</v>
      </c>
      <c r="CX392" s="126">
        <v>135440.08159127564</v>
      </c>
      <c r="CY392" s="126">
        <v>138700.4245784278</v>
      </c>
      <c r="CZ392" s="126">
        <v>140873.98656986243</v>
      </c>
      <c r="DA392" s="126">
        <v>142640.00568790318</v>
      </c>
      <c r="DB392" s="126">
        <v>141960.76756557982</v>
      </c>
      <c r="DC392" s="126">
        <v>142096.61519004445</v>
      </c>
      <c r="DD392" s="126">
        <v>143590.93905915588</v>
      </c>
      <c r="DE392" s="126">
        <v>142775.85331236772</v>
      </c>
      <c r="DF392" s="126">
        <v>139923.05319860973</v>
      </c>
      <c r="DG392" s="126">
        <v>139107.96745182178</v>
      </c>
      <c r="DH392" s="126">
        <v>139107.96745182178</v>
      </c>
      <c r="DI392" s="126">
        <v>137613.64358271039</v>
      </c>
      <c r="DJ392" s="126">
        <v>137070.25308485166</v>
      </c>
      <c r="DK392" s="126">
        <v>137070.25308485166</v>
      </c>
      <c r="DL392" s="126">
        <v>139243.81507628638</v>
      </c>
      <c r="DM392" s="126">
        <v>138836.27220289243</v>
      </c>
      <c r="DN392" s="126">
        <v>137749.4912071751</v>
      </c>
      <c r="DO392" s="126">
        <v>138700.4245784278</v>
      </c>
      <c r="DP392" s="126">
        <v>139787.2055741451</v>
      </c>
      <c r="DQ392" s="126">
        <v>145900.34867505482</v>
      </c>
      <c r="DR392" s="126">
        <v>149975.77740899561</v>
      </c>
      <c r="DS392" s="126">
        <v>150247.47265792469</v>
      </c>
      <c r="DT392" s="126">
        <v>150926.71078024828</v>
      </c>
      <c r="DU392" s="126">
        <v>151062.55840471279</v>
      </c>
      <c r="DV392" s="126">
        <v>152421.03464935912</v>
      </c>
      <c r="DW392" s="126">
        <v>152692.72989828914</v>
      </c>
      <c r="DX392" s="126">
        <v>150790.86315578377</v>
      </c>
      <c r="DY392" s="126">
        <v>149839.92978453106</v>
      </c>
      <c r="DZ392" s="126">
        <v>149160.69166220745</v>
      </c>
      <c r="EA392" s="126">
        <v>147666.36779309568</v>
      </c>
      <c r="EB392" s="126">
        <v>145628.65342612579</v>
      </c>
    </row>
    <row r="393" spans="1:132" x14ac:dyDescent="0.35">
      <c r="A393" s="112" t="s">
        <v>127</v>
      </c>
      <c r="B393" s="126"/>
      <c r="C393" s="126">
        <v>134239.61733704235</v>
      </c>
      <c r="D393" s="126">
        <v>132553.18998356198</v>
      </c>
      <c r="E393" s="126">
        <v>130698.11989473346</v>
      </c>
      <c r="F393" s="126">
        <v>130360.83442403737</v>
      </c>
      <c r="G393" s="126">
        <v>125807.48056964026</v>
      </c>
      <c r="H393" s="126">
        <v>121254.12671524305</v>
      </c>
      <c r="I393" s="126">
        <v>117543.98653758614</v>
      </c>
      <c r="J393" s="126">
        <v>114002.48909527723</v>
      </c>
      <c r="K393" s="126">
        <v>108774.56429948781</v>
      </c>
      <c r="L393" s="126">
        <v>106076.28053391924</v>
      </c>
      <c r="M393" s="126">
        <v>106919.49421065944</v>
      </c>
      <c r="N393" s="126">
        <v>103040.71129765443</v>
      </c>
      <c r="O393" s="126">
        <v>100679.71300278182</v>
      </c>
      <c r="P393" s="126">
        <v>97475.501031169013</v>
      </c>
      <c r="Q393" s="126">
        <v>93428.075382815892</v>
      </c>
      <c r="R393" s="126">
        <v>92078.933500031606</v>
      </c>
      <c r="S393" s="126">
        <v>91235.719823291409</v>
      </c>
      <c r="T393" s="126">
        <v>90561.148881899178</v>
      </c>
      <c r="U393" s="126">
        <v>89212.006999114892</v>
      </c>
      <c r="V393" s="126">
        <v>87356.936910286386</v>
      </c>
      <c r="W393" s="126">
        <v>88368.793322374695</v>
      </c>
      <c r="X393" s="126">
        <v>88368.793322374695</v>
      </c>
      <c r="Y393" s="126">
        <v>87019.651439590278</v>
      </c>
      <c r="Z393" s="126">
        <v>88537.436057722662</v>
      </c>
      <c r="AA393" s="126">
        <v>91404.362558639405</v>
      </c>
      <c r="AB393" s="126">
        <v>90898.434352595272</v>
      </c>
      <c r="AC393" s="126">
        <v>91741.648029335469</v>
      </c>
      <c r="AD393" s="126">
        <v>93259.432647467896</v>
      </c>
      <c r="AE393" s="126">
        <v>94439.931794904202</v>
      </c>
      <c r="AF393" s="126">
        <v>94439.931794904202</v>
      </c>
      <c r="AG393" s="126">
        <v>94439.931794904202</v>
      </c>
      <c r="AH393" s="126">
        <v>95114.502736296403</v>
      </c>
      <c r="AI393" s="126">
        <v>95620.430942340507</v>
      </c>
      <c r="AJ393" s="126">
        <v>124880.46431942753</v>
      </c>
      <c r="AK393" s="126">
        <v>126848.80789013655</v>
      </c>
      <c r="AL393" s="126">
        <v>130129.38050798487</v>
      </c>
      <c r="AM393" s="126">
        <v>132972.5434434535</v>
      </c>
      <c r="AN393" s="126">
        <v>135815.70637892198</v>
      </c>
      <c r="AO393" s="126">
        <v>138440.16447320065</v>
      </c>
      <c r="AP393" s="126">
        <v>140408.50804390968</v>
      </c>
      <c r="AQ393" s="126">
        <v>142814.26129699851</v>
      </c>
      <c r="AR393" s="126">
        <v>148063.17748555585</v>
      </c>
      <c r="AS393" s="126">
        <v>151125.04526221432</v>
      </c>
      <c r="AT393" s="126">
        <v>154405.61788006275</v>
      </c>
      <c r="AU393" s="126">
        <v>158561.00986267067</v>
      </c>
      <c r="AV393" s="126">
        <v>165778.26962193704</v>
      </c>
      <c r="AW393" s="126">
        <v>171027.18581049435</v>
      </c>
      <c r="AX393" s="126">
        <v>181743.72302879897</v>
      </c>
      <c r="AY393" s="126">
        <v>192678.9650882936</v>
      </c>
      <c r="AZ393" s="126">
        <v>198365.29095923077</v>
      </c>
      <c r="BA393" s="126">
        <v>200552.33937112958</v>
      </c>
      <c r="BB393" s="126">
        <v>202083.27325945886</v>
      </c>
      <c r="BC393" s="126">
        <v>199896.22484755996</v>
      </c>
      <c r="BD393" s="126">
        <v>198365.29095923077</v>
      </c>
      <c r="BE393" s="126">
        <v>197490.47159447111</v>
      </c>
      <c r="BF393" s="126">
        <v>200114.92968874981</v>
      </c>
      <c r="BG393" s="126">
        <v>201208.4538946992</v>
      </c>
      <c r="BH393" s="126">
        <v>199458.81516518016</v>
      </c>
      <c r="BI393" s="126">
        <v>202083.27325945886</v>
      </c>
      <c r="BJ393" s="126">
        <v>202083.27325945886</v>
      </c>
      <c r="BK393" s="126">
        <v>198365.29095923077</v>
      </c>
      <c r="BL393" s="126">
        <v>194428.60381781269</v>
      </c>
      <c r="BM393" s="126">
        <v>191366.73604115422</v>
      </c>
      <c r="BN393" s="126">
        <v>187211.34405854632</v>
      </c>
      <c r="BO393" s="126">
        <v>185243.00048783724</v>
      </c>
      <c r="BP393" s="126">
        <v>182399.83755236864</v>
      </c>
      <c r="BQ393" s="126">
        <v>176932.21652262146</v>
      </c>
      <c r="BR393" s="126">
        <v>174745.16811072244</v>
      </c>
      <c r="BS393" s="126">
        <v>171683.30033406397</v>
      </c>
      <c r="BT393" s="126">
        <v>167527.90835145611</v>
      </c>
      <c r="BU393" s="126">
        <v>164684.74541598759</v>
      </c>
      <c r="BV393" s="126">
        <v>162935.10668646838</v>
      </c>
      <c r="BW393" s="126">
        <v>162278.99216289876</v>
      </c>
      <c r="BX393" s="126">
        <v>163372.51636884816</v>
      </c>
      <c r="BY393" s="126">
        <v>166871.79382788646</v>
      </c>
      <c r="BZ393" s="126">
        <v>170589.77612811455</v>
      </c>
      <c r="CA393" s="126">
        <v>171464.59549287416</v>
      </c>
      <c r="CB393" s="126">
        <v>172120.7100164438</v>
      </c>
      <c r="CC393" s="126">
        <v>174963.87295191246</v>
      </c>
      <c r="CD393" s="126">
        <v>176057.39715786188</v>
      </c>
      <c r="CE393" s="126">
        <v>176057.39715786188</v>
      </c>
      <c r="CF393" s="126">
        <v>178681.85525214052</v>
      </c>
      <c r="CG393" s="126">
        <v>180650.19882284955</v>
      </c>
      <c r="CH393" s="126">
        <v>182618.54239355863</v>
      </c>
      <c r="CI393" s="126">
        <v>184805.59080545744</v>
      </c>
      <c r="CJ393" s="126">
        <v>137515.94108545972</v>
      </c>
      <c r="CK393" s="126">
        <v>139439.24096078085</v>
      </c>
      <c r="CL393" s="126">
        <v>140240.61590883127</v>
      </c>
      <c r="CM393" s="126">
        <v>141362.54083610195</v>
      </c>
      <c r="CN393" s="126">
        <v>141522.81582571196</v>
      </c>
      <c r="CO393" s="126">
        <v>142484.4657633726</v>
      </c>
      <c r="CP393" s="126">
        <v>143446.11570103318</v>
      </c>
      <c r="CQ393" s="126">
        <v>145369.41557635431</v>
      </c>
      <c r="CR393" s="126">
        <v>147773.5404205056</v>
      </c>
      <c r="CS393" s="126">
        <v>149216.01532699648</v>
      </c>
      <c r="CT393" s="126">
        <v>149857.11528543688</v>
      </c>
      <c r="CU393" s="126">
        <v>151299.59019192768</v>
      </c>
      <c r="CV393" s="126">
        <v>153383.16505685891</v>
      </c>
      <c r="CW393" s="126">
        <v>156268.11486984062</v>
      </c>
      <c r="CX393" s="126">
        <v>159794.16464126256</v>
      </c>
      <c r="CY393" s="126">
        <v>163640.76439190493</v>
      </c>
      <c r="CZ393" s="126">
        <v>166205.16422566632</v>
      </c>
      <c r="DA393" s="126">
        <v>168288.73909059749</v>
      </c>
      <c r="DB393" s="126">
        <v>167487.3641425471</v>
      </c>
      <c r="DC393" s="126">
        <v>167647.63913215711</v>
      </c>
      <c r="DD393" s="126">
        <v>169410.66401786817</v>
      </c>
      <c r="DE393" s="126">
        <v>168449.01408020747</v>
      </c>
      <c r="DF393" s="126">
        <v>165083.23929839564</v>
      </c>
      <c r="DG393" s="126">
        <v>164121.58936073515</v>
      </c>
      <c r="DH393" s="126">
        <v>164121.58936073515</v>
      </c>
      <c r="DI393" s="126">
        <v>162358.56447502406</v>
      </c>
      <c r="DJ393" s="126">
        <v>161717.46451658368</v>
      </c>
      <c r="DK393" s="126">
        <v>161717.46451658368</v>
      </c>
      <c r="DL393" s="126">
        <v>164281.86435034513</v>
      </c>
      <c r="DM393" s="126">
        <v>163801.03938151491</v>
      </c>
      <c r="DN393" s="126">
        <v>162518.83946463425</v>
      </c>
      <c r="DO393" s="126">
        <v>163640.76439190493</v>
      </c>
      <c r="DP393" s="126">
        <v>164922.96430878559</v>
      </c>
      <c r="DQ393" s="126">
        <v>172135.33884123928</v>
      </c>
      <c r="DR393" s="126">
        <v>176943.5885295429</v>
      </c>
      <c r="DS393" s="126">
        <v>177264.13850876273</v>
      </c>
      <c r="DT393" s="126">
        <v>178065.5134568135</v>
      </c>
      <c r="DU393" s="126">
        <v>178225.78844642342</v>
      </c>
      <c r="DV393" s="126">
        <v>179828.53834252388</v>
      </c>
      <c r="DW393" s="126">
        <v>180149.0883217449</v>
      </c>
      <c r="DX393" s="126">
        <v>177905.2384672036</v>
      </c>
      <c r="DY393" s="126">
        <v>176783.31353993295</v>
      </c>
      <c r="DZ393" s="126">
        <v>175981.93859188215</v>
      </c>
      <c r="EA393" s="126">
        <v>174218.91370617063</v>
      </c>
      <c r="EB393" s="126">
        <v>171814.7888620194</v>
      </c>
    </row>
    <row r="394" spans="1:132" x14ac:dyDescent="0.35">
      <c r="A394" s="112" t="s">
        <v>128</v>
      </c>
      <c r="B394" s="126"/>
      <c r="C394" s="126">
        <v>173247.27720971263</v>
      </c>
      <c r="D394" s="126">
        <v>171070.8038779324</v>
      </c>
      <c r="E394" s="126">
        <v>168676.68321297399</v>
      </c>
      <c r="F394" s="126">
        <v>168241.38854661791</v>
      </c>
      <c r="G394" s="126">
        <v>162364.91055081115</v>
      </c>
      <c r="H394" s="126">
        <v>156488.43255500426</v>
      </c>
      <c r="I394" s="126">
        <v>151700.19122508765</v>
      </c>
      <c r="J394" s="126">
        <v>147129.59722834898</v>
      </c>
      <c r="K394" s="126">
        <v>140382.52989982994</v>
      </c>
      <c r="L394" s="126">
        <v>136900.17256898156</v>
      </c>
      <c r="M394" s="126">
        <v>137988.40923487171</v>
      </c>
      <c r="N394" s="126">
        <v>132982.52057177699</v>
      </c>
      <c r="O394" s="126">
        <v>129935.45790728454</v>
      </c>
      <c r="P394" s="126">
        <v>125800.15857690194</v>
      </c>
      <c r="Q394" s="126">
        <v>120576.62258062912</v>
      </c>
      <c r="R394" s="126">
        <v>118835.44391520492</v>
      </c>
      <c r="S394" s="126">
        <v>117747.20724931482</v>
      </c>
      <c r="T394" s="126">
        <v>116876.61791660263</v>
      </c>
      <c r="U394" s="126">
        <v>115135.43925117844</v>
      </c>
      <c r="V394" s="126">
        <v>112741.31858622006</v>
      </c>
      <c r="W394" s="126">
        <v>114047.20258528832</v>
      </c>
      <c r="X394" s="126">
        <v>114047.20258528832</v>
      </c>
      <c r="Y394" s="126">
        <v>112306.02391986398</v>
      </c>
      <c r="Z394" s="126">
        <v>114264.84991846627</v>
      </c>
      <c r="AA394" s="126">
        <v>117964.85458249279</v>
      </c>
      <c r="AB394" s="126">
        <v>117311.91258295868</v>
      </c>
      <c r="AC394" s="126">
        <v>118400.14924884881</v>
      </c>
      <c r="AD394" s="126">
        <v>120358.97524745115</v>
      </c>
      <c r="AE394" s="126">
        <v>121882.50657969738</v>
      </c>
      <c r="AF394" s="126">
        <v>121882.50657969738</v>
      </c>
      <c r="AG394" s="126">
        <v>121882.50657969738</v>
      </c>
      <c r="AH394" s="126">
        <v>122753.09591240952</v>
      </c>
      <c r="AI394" s="126">
        <v>123406.03791194357</v>
      </c>
      <c r="AJ394" s="126">
        <v>161168.51976495783</v>
      </c>
      <c r="AK394" s="126">
        <v>163708.82918331967</v>
      </c>
      <c r="AL394" s="126">
        <v>167942.67821392274</v>
      </c>
      <c r="AM394" s="126">
        <v>171612.0140404455</v>
      </c>
      <c r="AN394" s="126">
        <v>175281.34986696806</v>
      </c>
      <c r="AO394" s="126">
        <v>178668.42909145053</v>
      </c>
      <c r="AP394" s="126">
        <v>181208.73850981239</v>
      </c>
      <c r="AQ394" s="126">
        <v>184313.56113225469</v>
      </c>
      <c r="AR394" s="126">
        <v>191087.7195812196</v>
      </c>
      <c r="AS394" s="126">
        <v>195039.3120097825</v>
      </c>
      <c r="AT394" s="126">
        <v>199273.16104038569</v>
      </c>
      <c r="AU394" s="126">
        <v>204636.0364791496</v>
      </c>
      <c r="AV394" s="126">
        <v>213950.50434647637</v>
      </c>
      <c r="AW394" s="126">
        <v>220724.66279544128</v>
      </c>
      <c r="AX394" s="126">
        <v>234555.23629541139</v>
      </c>
      <c r="AY394" s="126">
        <v>248668.06639742176</v>
      </c>
      <c r="AZ394" s="126">
        <v>256006.73805046722</v>
      </c>
      <c r="BA394" s="126">
        <v>258829.30407086917</v>
      </c>
      <c r="BB394" s="126">
        <v>260805.10028515061</v>
      </c>
      <c r="BC394" s="126">
        <v>257982.5342647486</v>
      </c>
      <c r="BD394" s="126">
        <v>256006.73805046722</v>
      </c>
      <c r="BE394" s="126">
        <v>254877.71164230624</v>
      </c>
      <c r="BF394" s="126">
        <v>258264.79086678865</v>
      </c>
      <c r="BG394" s="126">
        <v>259676.07387698971</v>
      </c>
      <c r="BH394" s="126">
        <v>257418.02106066816</v>
      </c>
      <c r="BI394" s="126">
        <v>260805.10028515061</v>
      </c>
      <c r="BJ394" s="126">
        <v>260805.10028515061</v>
      </c>
      <c r="BK394" s="126">
        <v>256006.73805046722</v>
      </c>
      <c r="BL394" s="126">
        <v>250926.1192137434</v>
      </c>
      <c r="BM394" s="126">
        <v>246974.52678518047</v>
      </c>
      <c r="BN394" s="126">
        <v>241611.65134641662</v>
      </c>
      <c r="BO394" s="126">
        <v>239071.34192805472</v>
      </c>
      <c r="BP394" s="126">
        <v>235402.00610153194</v>
      </c>
      <c r="BQ394" s="126">
        <v>228345.59105052694</v>
      </c>
      <c r="BR394" s="126">
        <v>225523.0250301247</v>
      </c>
      <c r="BS394" s="126">
        <v>221571.43260156183</v>
      </c>
      <c r="BT394" s="126">
        <v>216208.55716279795</v>
      </c>
      <c r="BU394" s="126">
        <v>212539.22133627534</v>
      </c>
      <c r="BV394" s="126">
        <v>210281.16851995364</v>
      </c>
      <c r="BW394" s="126">
        <v>209434.39871383304</v>
      </c>
      <c r="BX394" s="126">
        <v>210845.68172403399</v>
      </c>
      <c r="BY394" s="126">
        <v>215361.78735667738</v>
      </c>
      <c r="BZ394" s="126">
        <v>220160.14959136085</v>
      </c>
      <c r="CA394" s="126">
        <v>221289.17599952171</v>
      </c>
      <c r="CB394" s="126">
        <v>222135.94580564232</v>
      </c>
      <c r="CC394" s="126">
        <v>225805.28163216505</v>
      </c>
      <c r="CD394" s="126">
        <v>227216.56464236605</v>
      </c>
      <c r="CE394" s="126">
        <v>227216.56464236605</v>
      </c>
      <c r="CF394" s="126">
        <v>230603.64386684849</v>
      </c>
      <c r="CG394" s="126">
        <v>233143.95328521039</v>
      </c>
      <c r="CH394" s="126">
        <v>235684.26270357228</v>
      </c>
      <c r="CI394" s="126">
        <v>238506.82872397426</v>
      </c>
      <c r="CJ394" s="126">
        <v>177475.6427245345</v>
      </c>
      <c r="CK394" s="126">
        <v>179957.81954585662</v>
      </c>
      <c r="CL394" s="126">
        <v>180992.05988807415</v>
      </c>
      <c r="CM394" s="126">
        <v>182439.99636717874</v>
      </c>
      <c r="CN394" s="126">
        <v>182646.84443562219</v>
      </c>
      <c r="CO394" s="126">
        <v>183887.93284628334</v>
      </c>
      <c r="CP394" s="126">
        <v>185129.02125694448</v>
      </c>
      <c r="CQ394" s="126">
        <v>187611.19807826667</v>
      </c>
      <c r="CR394" s="126">
        <v>190713.91910491922</v>
      </c>
      <c r="CS394" s="126">
        <v>192575.55172091091</v>
      </c>
      <c r="CT394" s="126">
        <v>193402.94399468502</v>
      </c>
      <c r="CU394" s="126">
        <v>195264.5766106766</v>
      </c>
      <c r="CV394" s="126">
        <v>197953.60150044225</v>
      </c>
      <c r="CW394" s="126">
        <v>201676.86673242552</v>
      </c>
      <c r="CX394" s="126">
        <v>206227.5242381827</v>
      </c>
      <c r="CY394" s="126">
        <v>211191.87788082717</v>
      </c>
      <c r="CZ394" s="126">
        <v>214501.44697592326</v>
      </c>
      <c r="DA394" s="126">
        <v>217190.47186568897</v>
      </c>
      <c r="DB394" s="126">
        <v>216156.23152347142</v>
      </c>
      <c r="DC394" s="126">
        <v>216363.07959191487</v>
      </c>
      <c r="DD394" s="126">
        <v>218638.4083447936</v>
      </c>
      <c r="DE394" s="126">
        <v>217397.31993413228</v>
      </c>
      <c r="DF394" s="126">
        <v>213053.51049681866</v>
      </c>
      <c r="DG394" s="126">
        <v>211812.42208615769</v>
      </c>
      <c r="DH394" s="126">
        <v>211812.42208615769</v>
      </c>
      <c r="DI394" s="126">
        <v>209537.09333327899</v>
      </c>
      <c r="DJ394" s="126">
        <v>208709.70105950488</v>
      </c>
      <c r="DK394" s="126">
        <v>208709.70105950488</v>
      </c>
      <c r="DL394" s="126">
        <v>212019.27015460105</v>
      </c>
      <c r="DM394" s="126">
        <v>211398.72594927059</v>
      </c>
      <c r="DN394" s="126">
        <v>209743.94140172255</v>
      </c>
      <c r="DO394" s="126">
        <v>211191.87788082717</v>
      </c>
      <c r="DP394" s="126">
        <v>212846.66242837519</v>
      </c>
      <c r="DQ394" s="126">
        <v>222154.82550833264</v>
      </c>
      <c r="DR394" s="126">
        <v>228360.26756163914</v>
      </c>
      <c r="DS394" s="126">
        <v>228773.96369852574</v>
      </c>
      <c r="DT394" s="126">
        <v>229808.2040407437</v>
      </c>
      <c r="DU394" s="126">
        <v>230015.052109187</v>
      </c>
      <c r="DV394" s="126">
        <v>232083.53279362153</v>
      </c>
      <c r="DW394" s="126">
        <v>232497.22893050959</v>
      </c>
      <c r="DX394" s="126">
        <v>229601.35597230043</v>
      </c>
      <c r="DY394" s="126">
        <v>228153.4194931958</v>
      </c>
      <c r="DZ394" s="126">
        <v>227119.17915097784</v>
      </c>
      <c r="EA394" s="126">
        <v>224843.85039809856</v>
      </c>
      <c r="EB394" s="126">
        <v>221741.12937144609</v>
      </c>
    </row>
    <row r="395" spans="1:132" x14ac:dyDescent="0.35">
      <c r="A395" s="112" t="s">
        <v>129</v>
      </c>
      <c r="B395" s="126"/>
      <c r="C395" s="126">
        <v>150042.00654139562</v>
      </c>
      <c r="D395" s="126">
        <v>148309.4198607791</v>
      </c>
      <c r="E395" s="126">
        <v>146403.57451210084</v>
      </c>
      <c r="F395" s="126">
        <v>146057.05717597748</v>
      </c>
      <c r="G395" s="126">
        <v>141379.07313831279</v>
      </c>
      <c r="H395" s="126">
        <v>136701.08910064798</v>
      </c>
      <c r="I395" s="126">
        <v>132889.39840329159</v>
      </c>
      <c r="J395" s="126">
        <v>129250.96637399674</v>
      </c>
      <c r="K395" s="126">
        <v>123879.9476640853</v>
      </c>
      <c r="L395" s="126">
        <v>121107.80897509884</v>
      </c>
      <c r="M395" s="126">
        <v>121974.10231540714</v>
      </c>
      <c r="N395" s="126">
        <v>117989.15294998899</v>
      </c>
      <c r="O395" s="126">
        <v>115563.53159712578</v>
      </c>
      <c r="P395" s="126">
        <v>112271.6169039543</v>
      </c>
      <c r="Q395" s="126">
        <v>108113.40887047442</v>
      </c>
      <c r="R395" s="126">
        <v>106727.33952598121</v>
      </c>
      <c r="S395" s="126">
        <v>105861.04618567294</v>
      </c>
      <c r="T395" s="126">
        <v>105168.01151342626</v>
      </c>
      <c r="U395" s="126">
        <v>103781.94216893305</v>
      </c>
      <c r="V395" s="126">
        <v>101876.09682025478</v>
      </c>
      <c r="W395" s="126">
        <v>102915.64882862479</v>
      </c>
      <c r="X395" s="126">
        <v>102915.64882862479</v>
      </c>
      <c r="Y395" s="126">
        <v>101529.57948413145</v>
      </c>
      <c r="Z395" s="126">
        <v>103088.90749668638</v>
      </c>
      <c r="AA395" s="126">
        <v>106034.30485373455</v>
      </c>
      <c r="AB395" s="126">
        <v>105514.52884954961</v>
      </c>
      <c r="AC395" s="126">
        <v>106380.82218985785</v>
      </c>
      <c r="AD395" s="126">
        <v>107940.15020241283</v>
      </c>
      <c r="AE395" s="126">
        <v>109152.96087884443</v>
      </c>
      <c r="AF395" s="126">
        <v>109152.96087884443</v>
      </c>
      <c r="AG395" s="126">
        <v>109152.96087884443</v>
      </c>
      <c r="AH395" s="126">
        <v>109845.99555109111</v>
      </c>
      <c r="AI395" s="126">
        <v>110365.77155527602</v>
      </c>
      <c r="AJ395" s="126">
        <v>144026.94861774848</v>
      </c>
      <c r="AK395" s="126">
        <v>146049.16786511155</v>
      </c>
      <c r="AL395" s="126">
        <v>149419.53327738331</v>
      </c>
      <c r="AM395" s="126">
        <v>152340.5166346856</v>
      </c>
      <c r="AN395" s="126">
        <v>155261.49999198777</v>
      </c>
      <c r="AO395" s="126">
        <v>157957.79232180517</v>
      </c>
      <c r="AP395" s="126">
        <v>159980.01156916824</v>
      </c>
      <c r="AQ395" s="126">
        <v>162451.61287150101</v>
      </c>
      <c r="AR395" s="126">
        <v>167844.19753113578</v>
      </c>
      <c r="AS395" s="126">
        <v>170989.87191592285</v>
      </c>
      <c r="AT395" s="126">
        <v>174360.23732819472</v>
      </c>
      <c r="AU395" s="126">
        <v>178629.36685040567</v>
      </c>
      <c r="AV395" s="126">
        <v>186044.1707574036</v>
      </c>
      <c r="AW395" s="126">
        <v>191436.75541703842</v>
      </c>
      <c r="AX395" s="126">
        <v>202446.615763793</v>
      </c>
      <c r="AY395" s="126">
        <v>213681.16713803241</v>
      </c>
      <c r="AZ395" s="126">
        <v>219523.13385263688</v>
      </c>
      <c r="BA395" s="126">
        <v>221770.04412748467</v>
      </c>
      <c r="BB395" s="126">
        <v>223342.88131987824</v>
      </c>
      <c r="BC395" s="126">
        <v>221095.9710450304</v>
      </c>
      <c r="BD395" s="126">
        <v>219523.13385263688</v>
      </c>
      <c r="BE395" s="126">
        <v>218624.36974269769</v>
      </c>
      <c r="BF395" s="126">
        <v>221320.66207251512</v>
      </c>
      <c r="BG395" s="126">
        <v>222444.11720993897</v>
      </c>
      <c r="BH395" s="126">
        <v>220646.58899006082</v>
      </c>
      <c r="BI395" s="126">
        <v>223342.88131987824</v>
      </c>
      <c r="BJ395" s="126">
        <v>223342.88131987824</v>
      </c>
      <c r="BK395" s="126">
        <v>219523.13385263688</v>
      </c>
      <c r="BL395" s="126">
        <v>215478.69535791065</v>
      </c>
      <c r="BM395" s="126">
        <v>212333.0209731237</v>
      </c>
      <c r="BN395" s="126">
        <v>208063.89145091278</v>
      </c>
      <c r="BO395" s="126">
        <v>206041.67220354962</v>
      </c>
      <c r="BP395" s="126">
        <v>203120.68884624733</v>
      </c>
      <c r="BQ395" s="126">
        <v>197503.41315912775</v>
      </c>
      <c r="BR395" s="126">
        <v>195256.50288427979</v>
      </c>
      <c r="BS395" s="126">
        <v>192110.82849949275</v>
      </c>
      <c r="BT395" s="126">
        <v>187841.69897728183</v>
      </c>
      <c r="BU395" s="126">
        <v>184920.71561997969</v>
      </c>
      <c r="BV395" s="126">
        <v>183123.18740010131</v>
      </c>
      <c r="BW395" s="126">
        <v>182449.11431764701</v>
      </c>
      <c r="BX395" s="126">
        <v>183572.56945507089</v>
      </c>
      <c r="BY395" s="126">
        <v>187167.62589482754</v>
      </c>
      <c r="BZ395" s="126">
        <v>190987.37336206887</v>
      </c>
      <c r="CA395" s="126">
        <v>191886.13747200806</v>
      </c>
      <c r="CB395" s="126">
        <v>192560.21055446236</v>
      </c>
      <c r="CC395" s="126">
        <v>195481.19391176468</v>
      </c>
      <c r="CD395" s="126">
        <v>196604.64904918859</v>
      </c>
      <c r="CE395" s="126">
        <v>196604.64904918859</v>
      </c>
      <c r="CF395" s="126">
        <v>199300.94137900596</v>
      </c>
      <c r="CG395" s="126">
        <v>201323.16062636906</v>
      </c>
      <c r="CH395" s="126">
        <v>203345.37987373222</v>
      </c>
      <c r="CI395" s="126">
        <v>205592.29014858001</v>
      </c>
      <c r="CJ395" s="126">
        <v>152806.23219357678</v>
      </c>
      <c r="CK395" s="126">
        <v>154782.17485125232</v>
      </c>
      <c r="CL395" s="126">
        <v>155605.48429195047</v>
      </c>
      <c r="CM395" s="126">
        <v>156758.11750892785</v>
      </c>
      <c r="CN395" s="126">
        <v>156922.7793970675</v>
      </c>
      <c r="CO395" s="126">
        <v>157910.75072590527</v>
      </c>
      <c r="CP395" s="126">
        <v>158898.72205474309</v>
      </c>
      <c r="CQ395" s="126">
        <v>160874.66471241866</v>
      </c>
      <c r="CR395" s="126">
        <v>163344.59303451309</v>
      </c>
      <c r="CS395" s="126">
        <v>164826.55002776973</v>
      </c>
      <c r="CT395" s="126">
        <v>165485.19758032833</v>
      </c>
      <c r="CU395" s="126">
        <v>166967.15457358496</v>
      </c>
      <c r="CV395" s="126">
        <v>169107.75911940011</v>
      </c>
      <c r="CW395" s="126">
        <v>172071.67310591351</v>
      </c>
      <c r="CX395" s="126">
        <v>175694.23464498529</v>
      </c>
      <c r="CY395" s="126">
        <v>179646.11996033651</v>
      </c>
      <c r="CZ395" s="126">
        <v>182280.7101705705</v>
      </c>
      <c r="DA395" s="126">
        <v>184421.31471638576</v>
      </c>
      <c r="DB395" s="126">
        <v>183598.00527568761</v>
      </c>
      <c r="DC395" s="126">
        <v>183762.66716382717</v>
      </c>
      <c r="DD395" s="126">
        <v>185573.94793336315</v>
      </c>
      <c r="DE395" s="126">
        <v>184585.9766045252</v>
      </c>
      <c r="DF395" s="126">
        <v>181128.07695359309</v>
      </c>
      <c r="DG395" s="126">
        <v>180140.10562475535</v>
      </c>
      <c r="DH395" s="126">
        <v>180140.10562475535</v>
      </c>
      <c r="DI395" s="126">
        <v>178328.82485521937</v>
      </c>
      <c r="DJ395" s="126">
        <v>177670.17730266086</v>
      </c>
      <c r="DK395" s="126">
        <v>177670.17730266086</v>
      </c>
      <c r="DL395" s="126">
        <v>180304.76751289496</v>
      </c>
      <c r="DM395" s="126">
        <v>179810.78184847609</v>
      </c>
      <c r="DN395" s="126">
        <v>178493.48674335907</v>
      </c>
      <c r="DO395" s="126">
        <v>179646.11996033651</v>
      </c>
      <c r="DP395" s="126">
        <v>180963.4150654535</v>
      </c>
      <c r="DQ395" s="126">
        <v>188373.20003173634</v>
      </c>
      <c r="DR395" s="126">
        <v>193313.05667592608</v>
      </c>
      <c r="DS395" s="126">
        <v>193642.38045220502</v>
      </c>
      <c r="DT395" s="126">
        <v>194465.68989290352</v>
      </c>
      <c r="DU395" s="126">
        <v>194630.35178104299</v>
      </c>
      <c r="DV395" s="126">
        <v>196276.97066243878</v>
      </c>
      <c r="DW395" s="126">
        <v>196606.29443871888</v>
      </c>
      <c r="DX395" s="126">
        <v>194301.02800476406</v>
      </c>
      <c r="DY395" s="126">
        <v>193148.39478778664</v>
      </c>
      <c r="DZ395" s="126">
        <v>192325.08534708817</v>
      </c>
      <c r="EA395" s="126">
        <v>190513.80457755169</v>
      </c>
      <c r="EB395" s="126">
        <v>188043.87625545744</v>
      </c>
    </row>
    <row r="396" spans="1:132" x14ac:dyDescent="0.35">
      <c r="A396" s="112" t="s">
        <v>130</v>
      </c>
      <c r="B396" s="126"/>
      <c r="C396" s="126">
        <v>131311.3428922985</v>
      </c>
      <c r="D396" s="126">
        <v>129795.04563026279</v>
      </c>
      <c r="E396" s="126">
        <v>128127.11864202337</v>
      </c>
      <c r="F396" s="126">
        <v>127823.85918961618</v>
      </c>
      <c r="G396" s="126">
        <v>123729.85658211964</v>
      </c>
      <c r="H396" s="126">
        <v>119635.85397462301</v>
      </c>
      <c r="I396" s="126">
        <v>116299.99999814435</v>
      </c>
      <c r="J396" s="126">
        <v>113115.77574786918</v>
      </c>
      <c r="K396" s="126">
        <v>108415.25423555823</v>
      </c>
      <c r="L396" s="126">
        <v>105989.17861630104</v>
      </c>
      <c r="M396" s="126">
        <v>106747.32724731893</v>
      </c>
      <c r="N396" s="126">
        <v>103259.84354463662</v>
      </c>
      <c r="O396" s="126">
        <v>101137.02737778654</v>
      </c>
      <c r="P396" s="126">
        <v>98256.062579918551</v>
      </c>
      <c r="Q396" s="126">
        <v>94616.949151032619</v>
      </c>
      <c r="R396" s="126">
        <v>93403.911341404048</v>
      </c>
      <c r="S396" s="126">
        <v>92645.762710386174</v>
      </c>
      <c r="T396" s="126">
        <v>92039.243805571808</v>
      </c>
      <c r="U396" s="126">
        <v>90826.205995943223</v>
      </c>
      <c r="V396" s="126">
        <v>89158.279007703837</v>
      </c>
      <c r="W396" s="126">
        <v>90068.057364925364</v>
      </c>
      <c r="X396" s="126">
        <v>90068.057364925364</v>
      </c>
      <c r="Y396" s="126">
        <v>88855.019555296662</v>
      </c>
      <c r="Z396" s="126">
        <v>90219.687091128886</v>
      </c>
      <c r="AA396" s="126">
        <v>92797.392436589696</v>
      </c>
      <c r="AB396" s="126">
        <v>92342.503257978999</v>
      </c>
      <c r="AC396" s="126">
        <v>93100.651888996843</v>
      </c>
      <c r="AD396" s="126">
        <v>94465.319424829082</v>
      </c>
      <c r="AE396" s="126">
        <v>95526.727508254116</v>
      </c>
      <c r="AF396" s="126">
        <v>95526.727508254116</v>
      </c>
      <c r="AG396" s="126">
        <v>95526.727508254116</v>
      </c>
      <c r="AH396" s="126">
        <v>96133.246413068482</v>
      </c>
      <c r="AI396" s="126">
        <v>96588.135591679165</v>
      </c>
      <c r="AJ396" s="126">
        <v>126047.18153018583</v>
      </c>
      <c r="AK396" s="126">
        <v>127816.95474979843</v>
      </c>
      <c r="AL396" s="126">
        <v>130766.57678248604</v>
      </c>
      <c r="AM396" s="126">
        <v>133322.91587748207</v>
      </c>
      <c r="AN396" s="126">
        <v>135879.25497247797</v>
      </c>
      <c r="AO396" s="126">
        <v>138238.95259862806</v>
      </c>
      <c r="AP396" s="126">
        <v>140008.72581824069</v>
      </c>
      <c r="AQ396" s="126">
        <v>142171.78197554502</v>
      </c>
      <c r="AR396" s="126">
        <v>146891.17722784521</v>
      </c>
      <c r="AS396" s="126">
        <v>149644.15779168703</v>
      </c>
      <c r="AT396" s="126">
        <v>152593.77982437474</v>
      </c>
      <c r="AU396" s="126">
        <v>156329.96773244577</v>
      </c>
      <c r="AV396" s="126">
        <v>162819.1362043586</v>
      </c>
      <c r="AW396" s="126">
        <v>167538.53145665879</v>
      </c>
      <c r="AX396" s="126">
        <v>177173.96343010516</v>
      </c>
      <c r="AY396" s="126">
        <v>187006.03687239735</v>
      </c>
      <c r="AZ396" s="126">
        <v>192118.71506238932</v>
      </c>
      <c r="BA396" s="126">
        <v>194085.1297508477</v>
      </c>
      <c r="BB396" s="126">
        <v>195461.62003276864</v>
      </c>
      <c r="BC396" s="126">
        <v>193495.20534431023</v>
      </c>
      <c r="BD396" s="126">
        <v>192118.71506238932</v>
      </c>
      <c r="BE396" s="126">
        <v>191332.14918700591</v>
      </c>
      <c r="BF396" s="126">
        <v>193691.84681315601</v>
      </c>
      <c r="BG396" s="126">
        <v>194675.0541573852</v>
      </c>
      <c r="BH396" s="126">
        <v>193101.92240661854</v>
      </c>
      <c r="BI396" s="126">
        <v>195461.62003276864</v>
      </c>
      <c r="BJ396" s="126">
        <v>195461.62003276864</v>
      </c>
      <c r="BK396" s="126">
        <v>192118.71506238932</v>
      </c>
      <c r="BL396" s="126">
        <v>188579.16862316409</v>
      </c>
      <c r="BM396" s="126">
        <v>185826.18805932233</v>
      </c>
      <c r="BN396" s="126">
        <v>182090.0001512513</v>
      </c>
      <c r="BO396" s="126">
        <v>180320.22693163867</v>
      </c>
      <c r="BP396" s="126">
        <v>177763.88783664262</v>
      </c>
      <c r="BQ396" s="126">
        <v>172847.85111549663</v>
      </c>
      <c r="BR396" s="126">
        <v>170881.43642703813</v>
      </c>
      <c r="BS396" s="126">
        <v>168128.45586319632</v>
      </c>
      <c r="BT396" s="126">
        <v>164392.26795512525</v>
      </c>
      <c r="BU396" s="126">
        <v>161835.92886012941</v>
      </c>
      <c r="BV396" s="126">
        <v>160262.79710936255</v>
      </c>
      <c r="BW396" s="126">
        <v>159672.87270282509</v>
      </c>
      <c r="BX396" s="126">
        <v>160656.08004705427</v>
      </c>
      <c r="BY396" s="126">
        <v>163802.34354858781</v>
      </c>
      <c r="BZ396" s="126">
        <v>167145.24851896713</v>
      </c>
      <c r="CA396" s="126">
        <v>167931.81439435051</v>
      </c>
      <c r="CB396" s="126">
        <v>168521.73880088798</v>
      </c>
      <c r="CC396" s="126">
        <v>171078.07789588405</v>
      </c>
      <c r="CD396" s="126">
        <v>172061.28524011324</v>
      </c>
      <c r="CE396" s="126">
        <v>172061.28524011324</v>
      </c>
      <c r="CF396" s="126">
        <v>174420.98286626334</v>
      </c>
      <c r="CG396" s="126">
        <v>176190.75608587594</v>
      </c>
      <c r="CH396" s="126">
        <v>177960.52930548857</v>
      </c>
      <c r="CI396" s="126">
        <v>179926.94399394692</v>
      </c>
      <c r="CJ396" s="126">
        <v>133730.49330765306</v>
      </c>
      <c r="CK396" s="126">
        <v>135459.76692801059</v>
      </c>
      <c r="CL396" s="126">
        <v>136180.29760315962</v>
      </c>
      <c r="CM396" s="126">
        <v>137189.04054836818</v>
      </c>
      <c r="CN396" s="126">
        <v>137333.14668339796</v>
      </c>
      <c r="CO396" s="126">
        <v>138197.78349357678</v>
      </c>
      <c r="CP396" s="126">
        <v>139062.42030375561</v>
      </c>
      <c r="CQ396" s="126">
        <v>140791.69392411318</v>
      </c>
      <c r="CR396" s="126">
        <v>142953.28594956012</v>
      </c>
      <c r="CS396" s="126">
        <v>144250.2411648283</v>
      </c>
      <c r="CT396" s="126">
        <v>144826.66570494755</v>
      </c>
      <c r="CU396" s="126">
        <v>146123.6209202157</v>
      </c>
      <c r="CV396" s="126">
        <v>147997.00067560302</v>
      </c>
      <c r="CW396" s="126">
        <v>150590.91110613945</v>
      </c>
      <c r="CX396" s="126">
        <v>153761.24607679501</v>
      </c>
      <c r="CY396" s="126">
        <v>157219.79331751022</v>
      </c>
      <c r="CZ396" s="126">
        <v>159525.49147798691</v>
      </c>
      <c r="DA396" s="126">
        <v>161398.87123337435</v>
      </c>
      <c r="DB396" s="126">
        <v>160678.34055822535</v>
      </c>
      <c r="DC396" s="126">
        <v>160822.44669325507</v>
      </c>
      <c r="DD396" s="126">
        <v>162407.61417858294</v>
      </c>
      <c r="DE396" s="126">
        <v>161542.97736840398</v>
      </c>
      <c r="DF396" s="126">
        <v>158516.74853277835</v>
      </c>
      <c r="DG396" s="126">
        <v>157652.11172259957</v>
      </c>
      <c r="DH396" s="126">
        <v>157652.11172259957</v>
      </c>
      <c r="DI396" s="126">
        <v>156066.94423727176</v>
      </c>
      <c r="DJ396" s="126">
        <v>155490.51969715254</v>
      </c>
      <c r="DK396" s="126">
        <v>155490.51969715254</v>
      </c>
      <c r="DL396" s="126">
        <v>157796.21785762935</v>
      </c>
      <c r="DM396" s="126">
        <v>157363.89945253998</v>
      </c>
      <c r="DN396" s="126">
        <v>156211.05037230163</v>
      </c>
      <c r="DO396" s="126">
        <v>157219.79331751022</v>
      </c>
      <c r="DP396" s="126">
        <v>158372.64239774854</v>
      </c>
      <c r="DQ396" s="126">
        <v>164857.41847408903</v>
      </c>
      <c r="DR396" s="126">
        <v>169180.60252498373</v>
      </c>
      <c r="DS396" s="126">
        <v>169468.81479504303</v>
      </c>
      <c r="DT396" s="126">
        <v>170189.34547019232</v>
      </c>
      <c r="DU396" s="126">
        <v>170333.45160522201</v>
      </c>
      <c r="DV396" s="126">
        <v>171774.51295551955</v>
      </c>
      <c r="DW396" s="126">
        <v>172062.72522557987</v>
      </c>
      <c r="DX396" s="126">
        <v>170045.23933516265</v>
      </c>
      <c r="DY396" s="126">
        <v>169036.49638995409</v>
      </c>
      <c r="DZ396" s="126">
        <v>168315.9657148048</v>
      </c>
      <c r="EA396" s="126">
        <v>166730.79822947658</v>
      </c>
      <c r="EB396" s="126">
        <v>164569.20620402976</v>
      </c>
    </row>
    <row r="397" spans="1:132" x14ac:dyDescent="0.35">
      <c r="A397" s="112" t="s">
        <v>131</v>
      </c>
      <c r="B397" s="126"/>
      <c r="C397" s="126">
        <v>119397.40563672442</v>
      </c>
      <c r="D397" s="126">
        <v>118018.68270789391</v>
      </c>
      <c r="E397" s="126">
        <v>116502.08748618029</v>
      </c>
      <c r="F397" s="126">
        <v>116226.34290041417</v>
      </c>
      <c r="G397" s="126">
        <v>112503.79099257177</v>
      </c>
      <c r="H397" s="126">
        <v>108781.2390847293</v>
      </c>
      <c r="I397" s="126">
        <v>105748.04864130216</v>
      </c>
      <c r="J397" s="126">
        <v>102852.73049075801</v>
      </c>
      <c r="K397" s="126">
        <v>98578.689411383311</v>
      </c>
      <c r="L397" s="126">
        <v>96372.732725254507</v>
      </c>
      <c r="M397" s="126">
        <v>97062.094189669777</v>
      </c>
      <c r="N397" s="126">
        <v>93891.031453359523</v>
      </c>
      <c r="O397" s="126">
        <v>91960.819352996783</v>
      </c>
      <c r="P397" s="126">
        <v>89341.245788218774</v>
      </c>
      <c r="Q397" s="126">
        <v>86032.310759025408</v>
      </c>
      <c r="R397" s="126">
        <v>84929.332415961035</v>
      </c>
      <c r="S397" s="126">
        <v>84239.970951545794</v>
      </c>
      <c r="T397" s="126">
        <v>83688.481780013521</v>
      </c>
      <c r="U397" s="126">
        <v>82585.503436949133</v>
      </c>
      <c r="V397" s="126">
        <v>81068.908215235526</v>
      </c>
      <c r="W397" s="126">
        <v>81896.141972533893</v>
      </c>
      <c r="X397" s="126">
        <v>81896.141972533893</v>
      </c>
      <c r="Y397" s="126">
        <v>80793.163629469404</v>
      </c>
      <c r="Z397" s="126">
        <v>82034.014265416903</v>
      </c>
      <c r="AA397" s="126">
        <v>84377.843244428805</v>
      </c>
      <c r="AB397" s="126">
        <v>83964.226365779672</v>
      </c>
      <c r="AC397" s="126">
        <v>84653.587830194898</v>
      </c>
      <c r="AD397" s="126">
        <v>85894.438466142397</v>
      </c>
      <c r="AE397" s="126">
        <v>86859.544516323789</v>
      </c>
      <c r="AF397" s="126">
        <v>86859.544516323789</v>
      </c>
      <c r="AG397" s="126">
        <v>86859.544516323789</v>
      </c>
      <c r="AH397" s="126">
        <v>87411.033687856019</v>
      </c>
      <c r="AI397" s="126">
        <v>87824.650566505152</v>
      </c>
      <c r="AJ397" s="126">
        <v>114610.86400486511</v>
      </c>
      <c r="AK397" s="126">
        <v>116220.06490352938</v>
      </c>
      <c r="AL397" s="126">
        <v>118902.06640130309</v>
      </c>
      <c r="AM397" s="126">
        <v>121226.46769937374</v>
      </c>
      <c r="AN397" s="126">
        <v>123550.86899744424</v>
      </c>
      <c r="AO397" s="126">
        <v>125696.47019566325</v>
      </c>
      <c r="AP397" s="126">
        <v>127305.6710943275</v>
      </c>
      <c r="AQ397" s="126">
        <v>129272.47219269497</v>
      </c>
      <c r="AR397" s="126">
        <v>133563.67458913289</v>
      </c>
      <c r="AS397" s="126">
        <v>136066.8759870551</v>
      </c>
      <c r="AT397" s="126">
        <v>138748.8774848289</v>
      </c>
      <c r="AU397" s="126">
        <v>142146.07938200899</v>
      </c>
      <c r="AV397" s="126">
        <v>148046.48267711126</v>
      </c>
      <c r="AW397" s="126">
        <v>152337.68507354919</v>
      </c>
      <c r="AX397" s="126">
        <v>161098.88996627682</v>
      </c>
      <c r="AY397" s="126">
        <v>170038.89495885602</v>
      </c>
      <c r="AZ397" s="126">
        <v>174687.69755499723</v>
      </c>
      <c r="BA397" s="126">
        <v>176475.69855351298</v>
      </c>
      <c r="BB397" s="126">
        <v>177727.2992524741</v>
      </c>
      <c r="BC397" s="126">
        <v>175939.29825395832</v>
      </c>
      <c r="BD397" s="126">
        <v>174687.69755499723</v>
      </c>
      <c r="BE397" s="126">
        <v>173972.49715559086</v>
      </c>
      <c r="BF397" s="126">
        <v>176118.09835380985</v>
      </c>
      <c r="BG397" s="126">
        <v>177012.0988530677</v>
      </c>
      <c r="BH397" s="126">
        <v>175581.69805425513</v>
      </c>
      <c r="BI397" s="126">
        <v>177727.2992524741</v>
      </c>
      <c r="BJ397" s="126">
        <v>177727.2992524741</v>
      </c>
      <c r="BK397" s="126">
        <v>174687.69755499723</v>
      </c>
      <c r="BL397" s="126">
        <v>171469.29575766867</v>
      </c>
      <c r="BM397" s="126">
        <v>168966.09435974652</v>
      </c>
      <c r="BN397" s="126">
        <v>165568.89246256647</v>
      </c>
      <c r="BO397" s="126">
        <v>163959.69156390216</v>
      </c>
      <c r="BP397" s="126">
        <v>161635.29026583151</v>
      </c>
      <c r="BQ397" s="126">
        <v>157165.28776954202</v>
      </c>
      <c r="BR397" s="126">
        <v>155377.28677102609</v>
      </c>
      <c r="BS397" s="126">
        <v>152874.08537310391</v>
      </c>
      <c r="BT397" s="126">
        <v>149476.88347592385</v>
      </c>
      <c r="BU397" s="126">
        <v>147152.48217785335</v>
      </c>
      <c r="BV397" s="126">
        <v>145722.08137904061</v>
      </c>
      <c r="BW397" s="126">
        <v>145185.68107948589</v>
      </c>
      <c r="BX397" s="126">
        <v>146079.68157874377</v>
      </c>
      <c r="BY397" s="126">
        <v>148940.48317636916</v>
      </c>
      <c r="BZ397" s="126">
        <v>151980.08487384603</v>
      </c>
      <c r="CA397" s="126">
        <v>152695.28527325238</v>
      </c>
      <c r="CB397" s="126">
        <v>153231.6855728071</v>
      </c>
      <c r="CC397" s="126">
        <v>155556.08687087777</v>
      </c>
      <c r="CD397" s="126">
        <v>156450.08737013565</v>
      </c>
      <c r="CE397" s="126">
        <v>156450.08737013565</v>
      </c>
      <c r="CF397" s="126">
        <v>158595.68856835464</v>
      </c>
      <c r="CG397" s="126">
        <v>160204.88946701889</v>
      </c>
      <c r="CH397" s="126">
        <v>161814.09036568319</v>
      </c>
      <c r="CI397" s="126">
        <v>163602.09136419898</v>
      </c>
      <c r="CJ397" s="126">
        <v>121597.06544581831</v>
      </c>
      <c r="CK397" s="126">
        <v>123169.44129210044</v>
      </c>
      <c r="CL397" s="126">
        <v>123824.59789471798</v>
      </c>
      <c r="CM397" s="126">
        <v>124741.81713838255</v>
      </c>
      <c r="CN397" s="126">
        <v>124872.84845890604</v>
      </c>
      <c r="CO397" s="126">
        <v>125659.03638204712</v>
      </c>
      <c r="CP397" s="126">
        <v>126445.22430518823</v>
      </c>
      <c r="CQ397" s="126">
        <v>128017.60015147035</v>
      </c>
      <c r="CR397" s="126">
        <v>129983.06995932298</v>
      </c>
      <c r="CS397" s="126">
        <v>131162.35184403459</v>
      </c>
      <c r="CT397" s="126">
        <v>131686.47712612868</v>
      </c>
      <c r="CU397" s="126">
        <v>132865.75901084027</v>
      </c>
      <c r="CV397" s="126">
        <v>134569.16617764585</v>
      </c>
      <c r="CW397" s="126">
        <v>136927.72994706908</v>
      </c>
      <c r="CX397" s="126">
        <v>139810.41899858628</v>
      </c>
      <c r="CY397" s="126">
        <v>142955.17069115062</v>
      </c>
      <c r="CZ397" s="126">
        <v>145051.67181952673</v>
      </c>
      <c r="DA397" s="126">
        <v>146755.0789863324</v>
      </c>
      <c r="DB397" s="126">
        <v>146099.92238371487</v>
      </c>
      <c r="DC397" s="126">
        <v>146230.95370423829</v>
      </c>
      <c r="DD397" s="126">
        <v>147672.29822999699</v>
      </c>
      <c r="DE397" s="126">
        <v>146886.11030685579</v>
      </c>
      <c r="DF397" s="126">
        <v>144134.45257586217</v>
      </c>
      <c r="DG397" s="126">
        <v>143348.26465272112</v>
      </c>
      <c r="DH397" s="126">
        <v>143348.26465272112</v>
      </c>
      <c r="DI397" s="126">
        <v>141906.92012696248</v>
      </c>
      <c r="DJ397" s="126">
        <v>141382.79484486842</v>
      </c>
      <c r="DK397" s="126">
        <v>141382.79484486842</v>
      </c>
      <c r="DL397" s="126">
        <v>143479.29597324462</v>
      </c>
      <c r="DM397" s="126">
        <v>143086.20201167412</v>
      </c>
      <c r="DN397" s="126">
        <v>142037.95144748606</v>
      </c>
      <c r="DO397" s="126">
        <v>142955.17069115062</v>
      </c>
      <c r="DP397" s="126">
        <v>144003.42125533865</v>
      </c>
      <c r="DQ397" s="126">
        <v>149899.83067889628</v>
      </c>
      <c r="DR397" s="126">
        <v>153830.77029460229</v>
      </c>
      <c r="DS397" s="126">
        <v>154092.83293564906</v>
      </c>
      <c r="DT397" s="126">
        <v>154747.98953826685</v>
      </c>
      <c r="DU397" s="126">
        <v>154879.02085879026</v>
      </c>
      <c r="DV397" s="126">
        <v>156189.33406402494</v>
      </c>
      <c r="DW397" s="126">
        <v>156451.39670507264</v>
      </c>
      <c r="DX397" s="126">
        <v>154616.95821774349</v>
      </c>
      <c r="DY397" s="126">
        <v>153699.73897407891</v>
      </c>
      <c r="DZ397" s="126">
        <v>153044.58237146109</v>
      </c>
      <c r="EA397" s="126">
        <v>151603.23784570204</v>
      </c>
      <c r="EB397" s="126">
        <v>149637.76803784951</v>
      </c>
    </row>
    <row r="398" spans="1:132" x14ac:dyDescent="0.35">
      <c r="A398" s="114" t="s">
        <v>132</v>
      </c>
      <c r="B398" s="127"/>
      <c r="C398" s="127">
        <v>137597.19794707678</v>
      </c>
      <c r="D398" s="127">
        <v>136008.31575369259</v>
      </c>
      <c r="E398" s="127">
        <v>134260.5453409699</v>
      </c>
      <c r="F398" s="127">
        <v>133942.768902293</v>
      </c>
      <c r="G398" s="127">
        <v>129652.78698015554</v>
      </c>
      <c r="H398" s="127">
        <v>125362.80505801801</v>
      </c>
      <c r="I398" s="127">
        <v>121867.26423257272</v>
      </c>
      <c r="J398" s="127">
        <v>118530.61162646575</v>
      </c>
      <c r="K398" s="127">
        <v>113605.07682697449</v>
      </c>
      <c r="L398" s="127">
        <v>111062.86531755973</v>
      </c>
      <c r="M398" s="127">
        <v>111857.30641425187</v>
      </c>
      <c r="N398" s="127">
        <v>108202.87736946806</v>
      </c>
      <c r="O398" s="127">
        <v>105978.44229873011</v>
      </c>
      <c r="P398" s="127">
        <v>102959.56613130002</v>
      </c>
      <c r="Q398" s="127">
        <v>99146.24886717771</v>
      </c>
      <c r="R398" s="127">
        <v>97875.143112470367</v>
      </c>
      <c r="S398" s="127">
        <v>97080.702015778254</v>
      </c>
      <c r="T398" s="127">
        <v>96445.149138424487</v>
      </c>
      <c r="U398" s="127">
        <v>95174.043383717144</v>
      </c>
      <c r="V398" s="127">
        <v>93426.272970994425</v>
      </c>
      <c r="W398" s="127">
        <v>94379.602287025031</v>
      </c>
      <c r="X398" s="127">
        <v>94379.602287025031</v>
      </c>
      <c r="Y398" s="127">
        <v>93108.496532317557</v>
      </c>
      <c r="Z398" s="127">
        <v>94538.490506363407</v>
      </c>
      <c r="AA398" s="127">
        <v>97239.59023511663</v>
      </c>
      <c r="AB398" s="127">
        <v>96762.925577101385</v>
      </c>
      <c r="AC398" s="127">
        <v>97557.366673793484</v>
      </c>
      <c r="AD398" s="127">
        <v>98987.360647839349</v>
      </c>
      <c r="AE398" s="127">
        <v>100099.57818320832</v>
      </c>
      <c r="AF398" s="127">
        <v>100099.57818320832</v>
      </c>
      <c r="AG398" s="127">
        <v>100099.57818320832</v>
      </c>
      <c r="AH398" s="127">
        <v>100735.13106056207</v>
      </c>
      <c r="AI398" s="127">
        <v>101211.7957185773</v>
      </c>
      <c r="AJ398" s="127">
        <v>132081.04193942659</v>
      </c>
      <c r="AK398" s="127">
        <v>133935.53394793649</v>
      </c>
      <c r="AL398" s="127">
        <v>137026.35396211958</v>
      </c>
      <c r="AM398" s="127">
        <v>139705.06464107838</v>
      </c>
      <c r="AN398" s="127">
        <v>142383.77532003704</v>
      </c>
      <c r="AO398" s="127">
        <v>144856.43133138353</v>
      </c>
      <c r="AP398" s="127">
        <v>146710.92333989343</v>
      </c>
      <c r="AQ398" s="127">
        <v>148977.52468362779</v>
      </c>
      <c r="AR398" s="127">
        <v>153922.83670632076</v>
      </c>
      <c r="AS398" s="127">
        <v>156807.60205289174</v>
      </c>
      <c r="AT398" s="127">
        <v>159898.42206707492</v>
      </c>
      <c r="AU398" s="127">
        <v>163813.46075170694</v>
      </c>
      <c r="AV398" s="127">
        <v>170613.26478290983</v>
      </c>
      <c r="AW398" s="127">
        <v>175558.57680560279</v>
      </c>
      <c r="AX398" s="127">
        <v>185655.25551860113</v>
      </c>
      <c r="AY398" s="127">
        <v>195957.98889921166</v>
      </c>
      <c r="AZ398" s="127">
        <v>201315.41025712912</v>
      </c>
      <c r="BA398" s="127">
        <v>203375.95693325117</v>
      </c>
      <c r="BB398" s="127">
        <v>204818.33960653667</v>
      </c>
      <c r="BC398" s="127">
        <v>202757.79293041461</v>
      </c>
      <c r="BD398" s="127">
        <v>201315.41025712912</v>
      </c>
      <c r="BE398" s="127">
        <v>200491.19158668027</v>
      </c>
      <c r="BF398" s="127">
        <v>202963.84759802674</v>
      </c>
      <c r="BG398" s="127">
        <v>203994.12093608774</v>
      </c>
      <c r="BH398" s="127">
        <v>202345.68359519017</v>
      </c>
      <c r="BI398" s="127">
        <v>204818.33960653667</v>
      </c>
      <c r="BJ398" s="127">
        <v>204818.33960653667</v>
      </c>
      <c r="BK398" s="127">
        <v>201315.41025712912</v>
      </c>
      <c r="BL398" s="127">
        <v>197606.42624010929</v>
      </c>
      <c r="BM398" s="127">
        <v>194721.66089353838</v>
      </c>
      <c r="BN398" s="127">
        <v>190806.62220890645</v>
      </c>
      <c r="BO398" s="127">
        <v>188952.1302003965</v>
      </c>
      <c r="BP398" s="127">
        <v>186273.41952143773</v>
      </c>
      <c r="BQ398" s="127">
        <v>181122.05283113255</v>
      </c>
      <c r="BR398" s="127">
        <v>179061.50615501037</v>
      </c>
      <c r="BS398" s="127">
        <v>176176.74080843941</v>
      </c>
      <c r="BT398" s="127">
        <v>172261.70212380742</v>
      </c>
      <c r="BU398" s="127">
        <v>169582.99144484883</v>
      </c>
      <c r="BV398" s="127">
        <v>167934.55410395106</v>
      </c>
      <c r="BW398" s="127">
        <v>167316.39010111446</v>
      </c>
      <c r="BX398" s="127">
        <v>168346.66343917546</v>
      </c>
      <c r="BY398" s="127">
        <v>171643.53812097089</v>
      </c>
      <c r="BZ398" s="127">
        <v>175146.46747037844</v>
      </c>
      <c r="CA398" s="127">
        <v>175970.68614082725</v>
      </c>
      <c r="CB398" s="127">
        <v>176588.85014366385</v>
      </c>
      <c r="CC398" s="127">
        <v>179267.56082262268</v>
      </c>
      <c r="CD398" s="127">
        <v>180297.83416068371</v>
      </c>
      <c r="CE398" s="127">
        <v>180297.83416068371</v>
      </c>
      <c r="CF398" s="127">
        <v>182770.49017203017</v>
      </c>
      <c r="CG398" s="127">
        <v>184624.9821805401</v>
      </c>
      <c r="CH398" s="127">
        <v>186479.47418905</v>
      </c>
      <c r="CI398" s="127">
        <v>188540.02086517203</v>
      </c>
      <c r="CJ398" s="127">
        <v>140132.15274407642</v>
      </c>
      <c r="CK398" s="127">
        <v>141944.20644335327</v>
      </c>
      <c r="CL398" s="127">
        <v>142699.22881805192</v>
      </c>
      <c r="CM398" s="127">
        <v>143756.26014263008</v>
      </c>
      <c r="CN398" s="127">
        <v>143907.2646175698</v>
      </c>
      <c r="CO398" s="127">
        <v>144813.29146720824</v>
      </c>
      <c r="CP398" s="127">
        <v>145719.31831684671</v>
      </c>
      <c r="CQ398" s="127">
        <v>147531.37201612355</v>
      </c>
      <c r="CR398" s="127">
        <v>149796.43914021956</v>
      </c>
      <c r="CS398" s="127">
        <v>151155.47941467719</v>
      </c>
      <c r="CT398" s="127">
        <v>151759.49731443622</v>
      </c>
      <c r="CU398" s="127">
        <v>153118.53758889384</v>
      </c>
      <c r="CV398" s="127">
        <v>155081.59576311035</v>
      </c>
      <c r="CW398" s="127">
        <v>157799.67631202569</v>
      </c>
      <c r="CX398" s="127">
        <v>161121.77476069983</v>
      </c>
      <c r="CY398" s="127">
        <v>164745.88215925364</v>
      </c>
      <c r="CZ398" s="127">
        <v>167161.95375828934</v>
      </c>
      <c r="DA398" s="127">
        <v>169125.01193250599</v>
      </c>
      <c r="DB398" s="127">
        <v>168369.98955780733</v>
      </c>
      <c r="DC398" s="127">
        <v>168520.99403274697</v>
      </c>
      <c r="DD398" s="127">
        <v>170182.04325708415</v>
      </c>
      <c r="DE398" s="127">
        <v>169276.0164074456</v>
      </c>
      <c r="DF398" s="127">
        <v>166104.92243371118</v>
      </c>
      <c r="DG398" s="127">
        <v>165198.89558407283</v>
      </c>
      <c r="DH398" s="127">
        <v>165198.89558407283</v>
      </c>
      <c r="DI398" s="127">
        <v>163537.84635973567</v>
      </c>
      <c r="DJ398" s="127">
        <v>162933.82845997668</v>
      </c>
      <c r="DK398" s="127">
        <v>162933.82845997668</v>
      </c>
      <c r="DL398" s="127">
        <v>165349.90005901252</v>
      </c>
      <c r="DM398" s="127">
        <v>164896.88663419333</v>
      </c>
      <c r="DN398" s="127">
        <v>163688.85083467545</v>
      </c>
      <c r="DO398" s="127">
        <v>164745.88215925364</v>
      </c>
      <c r="DP398" s="127">
        <v>165953.91795877146</v>
      </c>
      <c r="DQ398" s="127">
        <v>172749.11933105922</v>
      </c>
      <c r="DR398" s="127">
        <v>177279.25357925211</v>
      </c>
      <c r="DS398" s="127">
        <v>177581.26252913129</v>
      </c>
      <c r="DT398" s="127">
        <v>178336.28490383027</v>
      </c>
      <c r="DU398" s="127">
        <v>178487.28937876987</v>
      </c>
      <c r="DV398" s="127">
        <v>179997.33412816675</v>
      </c>
      <c r="DW398" s="127">
        <v>180299.34307804704</v>
      </c>
      <c r="DX398" s="127">
        <v>178185.28042889066</v>
      </c>
      <c r="DY398" s="127">
        <v>177128.24910431253</v>
      </c>
      <c r="DZ398" s="127">
        <v>176373.22672961355</v>
      </c>
      <c r="EA398" s="127">
        <v>174712.17750527596</v>
      </c>
      <c r="EB398" s="127">
        <v>172447.11038118004</v>
      </c>
    </row>
    <row r="399" spans="1:132" x14ac:dyDescent="0.35">
      <c r="A399" s="114" t="s">
        <v>133</v>
      </c>
      <c r="B399" s="127"/>
      <c r="C399" s="127">
        <v>79493.224170202768</v>
      </c>
      <c r="D399" s="127">
        <v>78575.288556228174</v>
      </c>
      <c r="E399" s="127">
        <v>77565.559380856052</v>
      </c>
      <c r="F399" s="127">
        <v>77381.972258061112</v>
      </c>
      <c r="G399" s="127">
        <v>74903.546100329651</v>
      </c>
      <c r="H399" s="127">
        <v>72425.119942598147</v>
      </c>
      <c r="I399" s="127">
        <v>70405.66159185399</v>
      </c>
      <c r="J399" s="127">
        <v>68477.996802507259</v>
      </c>
      <c r="K399" s="127">
        <v>65632.396399185891</v>
      </c>
      <c r="L399" s="127">
        <v>64163.699416826523</v>
      </c>
      <c r="M399" s="127">
        <v>64622.667223813834</v>
      </c>
      <c r="N399" s="127">
        <v>62511.415311672179</v>
      </c>
      <c r="O399" s="127">
        <v>61226.305452107699</v>
      </c>
      <c r="P399" s="127">
        <v>59482.227785555922</v>
      </c>
      <c r="Q399" s="127">
        <v>57279.182312016761</v>
      </c>
      <c r="R399" s="127">
        <v>56544.833820837099</v>
      </c>
      <c r="S399" s="127">
        <v>56085.86601384978</v>
      </c>
      <c r="T399" s="127">
        <v>55718.691768259909</v>
      </c>
      <c r="U399" s="127">
        <v>54984.343277080232</v>
      </c>
      <c r="V399" s="127">
        <v>53974.614101708125</v>
      </c>
      <c r="W399" s="127">
        <v>54525.375470092928</v>
      </c>
      <c r="X399" s="127">
        <v>54525.375470092928</v>
      </c>
      <c r="Y399" s="127">
        <v>53791.026978913193</v>
      </c>
      <c r="Z399" s="127">
        <v>54617.169031490375</v>
      </c>
      <c r="AA399" s="127">
        <v>56177.65957524722</v>
      </c>
      <c r="AB399" s="127">
        <v>55902.278891054848</v>
      </c>
      <c r="AC399" s="127">
        <v>56361.246698042145</v>
      </c>
      <c r="AD399" s="127">
        <v>57187.388750619328</v>
      </c>
      <c r="AE399" s="127">
        <v>57829.943680401571</v>
      </c>
      <c r="AF399" s="127">
        <v>57829.943680401571</v>
      </c>
      <c r="AG399" s="127">
        <v>57829.943680401571</v>
      </c>
      <c r="AH399" s="127">
        <v>58197.117925991442</v>
      </c>
      <c r="AI399" s="127">
        <v>58472.4986101838</v>
      </c>
      <c r="AJ399" s="127">
        <v>76306.407631666836</v>
      </c>
      <c r="AK399" s="127">
        <v>77377.792450208159</v>
      </c>
      <c r="AL399" s="127">
        <v>79163.433814443721</v>
      </c>
      <c r="AM399" s="127">
        <v>80710.989663447923</v>
      </c>
      <c r="AN399" s="127">
        <v>82258.545512452038</v>
      </c>
      <c r="AO399" s="127">
        <v>83687.058603840487</v>
      </c>
      <c r="AP399" s="127">
        <v>84758.443422381824</v>
      </c>
      <c r="AQ399" s="127">
        <v>86067.913756154609</v>
      </c>
      <c r="AR399" s="127">
        <v>88924.939938931493</v>
      </c>
      <c r="AS399" s="127">
        <v>90591.538545551375</v>
      </c>
      <c r="AT399" s="127">
        <v>92377.179909786981</v>
      </c>
      <c r="AU399" s="127">
        <v>94638.992304485379</v>
      </c>
      <c r="AV399" s="127">
        <v>98567.403305803615</v>
      </c>
      <c r="AW399" s="127">
        <v>101424.4294885805</v>
      </c>
      <c r="AX399" s="127">
        <v>107257.52461175006</v>
      </c>
      <c r="AY399" s="127">
        <v>113209.66249253534</v>
      </c>
      <c r="AZ399" s="127">
        <v>116304.77419054366</v>
      </c>
      <c r="BA399" s="127">
        <v>117495.20176670066</v>
      </c>
      <c r="BB399" s="127">
        <v>118328.50107001062</v>
      </c>
      <c r="BC399" s="127">
        <v>117138.0734938536</v>
      </c>
      <c r="BD399" s="127">
        <v>116304.77419054366</v>
      </c>
      <c r="BE399" s="127">
        <v>115828.60316008082</v>
      </c>
      <c r="BF399" s="127">
        <v>117257.11625146926</v>
      </c>
      <c r="BG399" s="127">
        <v>117852.33003954776</v>
      </c>
      <c r="BH399" s="127">
        <v>116899.98797862219</v>
      </c>
      <c r="BI399" s="127">
        <v>118328.50107001062</v>
      </c>
      <c r="BJ399" s="127">
        <v>118328.50107001062</v>
      </c>
      <c r="BK399" s="127">
        <v>116304.77419054366</v>
      </c>
      <c r="BL399" s="127">
        <v>114162.00455346094</v>
      </c>
      <c r="BM399" s="127">
        <v>112495.40594684109</v>
      </c>
      <c r="BN399" s="127">
        <v>110233.59355214272</v>
      </c>
      <c r="BO399" s="127">
        <v>109162.20873360134</v>
      </c>
      <c r="BP399" s="127">
        <v>107614.65288459716</v>
      </c>
      <c r="BQ399" s="127">
        <v>104638.58394420455</v>
      </c>
      <c r="BR399" s="127">
        <v>103448.15636804748</v>
      </c>
      <c r="BS399" s="127">
        <v>101781.55776142761</v>
      </c>
      <c r="BT399" s="127">
        <v>99519.745366729199</v>
      </c>
      <c r="BU399" s="127">
        <v>97972.189517725128</v>
      </c>
      <c r="BV399" s="127">
        <v>97019.847456799413</v>
      </c>
      <c r="BW399" s="127">
        <v>96662.719183952344</v>
      </c>
      <c r="BX399" s="127">
        <v>97257.932972030831</v>
      </c>
      <c r="BY399" s="127">
        <v>99162.617093882131</v>
      </c>
      <c r="BZ399" s="127">
        <v>101186.3439733491</v>
      </c>
      <c r="CA399" s="127">
        <v>101662.51500381192</v>
      </c>
      <c r="CB399" s="127">
        <v>102019.64327665902</v>
      </c>
      <c r="CC399" s="127">
        <v>103567.19912566325</v>
      </c>
      <c r="CD399" s="127">
        <v>104162.41291374173</v>
      </c>
      <c r="CE399" s="127">
        <v>104162.41291374173</v>
      </c>
      <c r="CF399" s="127">
        <v>105590.92600513018</v>
      </c>
      <c r="CG399" s="127">
        <v>106662.31082367153</v>
      </c>
      <c r="CH399" s="127">
        <v>107733.6956422129</v>
      </c>
      <c r="CI399" s="127">
        <v>108924.12321836992</v>
      </c>
      <c r="CJ399" s="127">
        <v>80957.728774553267</v>
      </c>
      <c r="CK399" s="127">
        <v>82004.595956982826</v>
      </c>
      <c r="CL399" s="127">
        <v>82440.790616328479</v>
      </c>
      <c r="CM399" s="127">
        <v>83051.463139412386</v>
      </c>
      <c r="CN399" s="127">
        <v>83138.702071281514</v>
      </c>
      <c r="CO399" s="127">
        <v>83662.135662496294</v>
      </c>
      <c r="CP399" s="127">
        <v>84185.569253711103</v>
      </c>
      <c r="CQ399" s="127">
        <v>85232.436436140677</v>
      </c>
      <c r="CR399" s="127">
        <v>86541.020414177605</v>
      </c>
      <c r="CS399" s="127">
        <v>87326.170800999782</v>
      </c>
      <c r="CT399" s="127">
        <v>87675.126528476336</v>
      </c>
      <c r="CU399" s="127">
        <v>88460.276915298513</v>
      </c>
      <c r="CV399" s="127">
        <v>89594.383029597171</v>
      </c>
      <c r="CW399" s="127">
        <v>91164.68380324154</v>
      </c>
      <c r="CX399" s="127">
        <v>93083.94030436239</v>
      </c>
      <c r="CY399" s="127">
        <v>95177.674669221582</v>
      </c>
      <c r="CZ399" s="127">
        <v>96573.497579127623</v>
      </c>
      <c r="DA399" s="127">
        <v>97707.603693426339</v>
      </c>
      <c r="DB399" s="127">
        <v>97271.409034080702</v>
      </c>
      <c r="DC399" s="127">
        <v>97358.647965949771</v>
      </c>
      <c r="DD399" s="127">
        <v>98318.276216510247</v>
      </c>
      <c r="DE399" s="127">
        <v>97794.84262529538</v>
      </c>
      <c r="DF399" s="127">
        <v>95962.825056043715</v>
      </c>
      <c r="DG399" s="127">
        <v>95439.39146482895</v>
      </c>
      <c r="DH399" s="127">
        <v>95439.39146482895</v>
      </c>
      <c r="DI399" s="127">
        <v>94479.763214268489</v>
      </c>
      <c r="DJ399" s="127">
        <v>94130.807486791964</v>
      </c>
      <c r="DK399" s="127">
        <v>94130.807486791964</v>
      </c>
      <c r="DL399" s="127">
        <v>95526.630396698063</v>
      </c>
      <c r="DM399" s="127">
        <v>95264.91360109068</v>
      </c>
      <c r="DN399" s="127">
        <v>94567.00214613766</v>
      </c>
      <c r="DO399" s="127">
        <v>95177.674669221582</v>
      </c>
      <c r="DP399" s="127">
        <v>95875.586124174588</v>
      </c>
      <c r="DQ399" s="127">
        <v>99801.338058285211</v>
      </c>
      <c r="DR399" s="127">
        <v>102418.50601435956</v>
      </c>
      <c r="DS399" s="127">
        <v>102592.98387809766</v>
      </c>
      <c r="DT399" s="127">
        <v>103029.1785374435</v>
      </c>
      <c r="DU399" s="127">
        <v>103116.41746931254</v>
      </c>
      <c r="DV399" s="127">
        <v>103988.80678800357</v>
      </c>
      <c r="DW399" s="127">
        <v>104163.28465174227</v>
      </c>
      <c r="DX399" s="127">
        <v>102941.93960557443</v>
      </c>
      <c r="DY399" s="127">
        <v>102331.26708249052</v>
      </c>
      <c r="DZ399" s="127">
        <v>101895.07242314469</v>
      </c>
      <c r="EA399" s="127">
        <v>100935.44417258399</v>
      </c>
      <c r="EB399" s="127">
        <v>99626.860194547131</v>
      </c>
    </row>
    <row r="400" spans="1:132" x14ac:dyDescent="0.35">
      <c r="A400" s="114" t="s">
        <v>134</v>
      </c>
      <c r="B400" s="127"/>
      <c r="C400" s="127">
        <v>100979.76572521382</v>
      </c>
      <c r="D400" s="127">
        <v>99813.717622151336</v>
      </c>
      <c r="E400" s="127">
        <v>98531.064708782535</v>
      </c>
      <c r="F400" s="127">
        <v>98297.855088170007</v>
      </c>
      <c r="G400" s="127">
        <v>95149.525209901258</v>
      </c>
      <c r="H400" s="127">
        <v>92001.195331632451</v>
      </c>
      <c r="I400" s="127">
        <v>89435.889504894963</v>
      </c>
      <c r="J400" s="127">
        <v>86987.188488463653</v>
      </c>
      <c r="K400" s="127">
        <v>83372.439368969819</v>
      </c>
      <c r="L400" s="127">
        <v>81506.762404069843</v>
      </c>
      <c r="M400" s="127">
        <v>82089.786455601119</v>
      </c>
      <c r="N400" s="127">
        <v>79407.87581855731</v>
      </c>
      <c r="O400" s="127">
        <v>77775.408474269789</v>
      </c>
      <c r="P400" s="127">
        <v>75559.917078451035</v>
      </c>
      <c r="Q400" s="127">
        <v>72761.401631100933</v>
      </c>
      <c r="R400" s="127">
        <v>71828.563148650952</v>
      </c>
      <c r="S400" s="127">
        <v>71245.539097119719</v>
      </c>
      <c r="T400" s="127">
        <v>70779.119855894663</v>
      </c>
      <c r="U400" s="127">
        <v>69846.281373444697</v>
      </c>
      <c r="V400" s="127">
        <v>68563.62846007591</v>
      </c>
      <c r="W400" s="127">
        <v>69263.25732191345</v>
      </c>
      <c r="X400" s="127">
        <v>69263.25732191345</v>
      </c>
      <c r="Y400" s="127">
        <v>68330.418839463397</v>
      </c>
      <c r="Z400" s="127">
        <v>69379.862132219656</v>
      </c>
      <c r="AA400" s="127">
        <v>71362.143907425925</v>
      </c>
      <c r="AB400" s="127">
        <v>71012.329476507191</v>
      </c>
      <c r="AC400" s="127">
        <v>71595.353528038424</v>
      </c>
      <c r="AD400" s="127">
        <v>72644.796820794712</v>
      </c>
      <c r="AE400" s="127">
        <v>73461.030492938473</v>
      </c>
      <c r="AF400" s="127">
        <v>73461.030492938473</v>
      </c>
      <c r="AG400" s="127">
        <v>73461.030492938473</v>
      </c>
      <c r="AH400" s="127">
        <v>73927.4497341635</v>
      </c>
      <c r="AI400" s="127">
        <v>74277.264165082219</v>
      </c>
      <c r="AJ400" s="127">
        <v>96931.571796362929</v>
      </c>
      <c r="AK400" s="127">
        <v>98292.545503332149</v>
      </c>
      <c r="AL400" s="127">
        <v>100560.83501494749</v>
      </c>
      <c r="AM400" s="127">
        <v>102526.68592501416</v>
      </c>
      <c r="AN400" s="127">
        <v>104492.53683508075</v>
      </c>
      <c r="AO400" s="127">
        <v>106307.168444373</v>
      </c>
      <c r="AP400" s="127">
        <v>107668.14215134224</v>
      </c>
      <c r="AQ400" s="127">
        <v>109331.55445986021</v>
      </c>
      <c r="AR400" s="127">
        <v>112960.81767844473</v>
      </c>
      <c r="AS400" s="127">
        <v>115077.88788928576</v>
      </c>
      <c r="AT400" s="127">
        <v>117346.17740090114</v>
      </c>
      <c r="AU400" s="127">
        <v>120219.34411561393</v>
      </c>
      <c r="AV400" s="127">
        <v>125209.58104116769</v>
      </c>
      <c r="AW400" s="127">
        <v>128838.84425975222</v>
      </c>
      <c r="AX400" s="127">
        <v>136248.58999769576</v>
      </c>
      <c r="AY400" s="127">
        <v>143809.55503641363</v>
      </c>
      <c r="AZ400" s="127">
        <v>147741.25685654691</v>
      </c>
      <c r="BA400" s="127">
        <v>149253.44986429045</v>
      </c>
      <c r="BB400" s="127">
        <v>150311.98496971099</v>
      </c>
      <c r="BC400" s="127">
        <v>148799.79196196745</v>
      </c>
      <c r="BD400" s="127">
        <v>147741.25685654691</v>
      </c>
      <c r="BE400" s="127">
        <v>147136.37965344946</v>
      </c>
      <c r="BF400" s="127">
        <v>148951.01126274173</v>
      </c>
      <c r="BG400" s="127">
        <v>149707.10776661348</v>
      </c>
      <c r="BH400" s="127">
        <v>148497.35336041873</v>
      </c>
      <c r="BI400" s="127">
        <v>150311.98496971099</v>
      </c>
      <c r="BJ400" s="127">
        <v>150311.98496971099</v>
      </c>
      <c r="BK400" s="127">
        <v>147741.25685654691</v>
      </c>
      <c r="BL400" s="127">
        <v>145019.30944260847</v>
      </c>
      <c r="BM400" s="127">
        <v>142902.23923176748</v>
      </c>
      <c r="BN400" s="127">
        <v>140029.07251705474</v>
      </c>
      <c r="BO400" s="127">
        <v>138668.09881008547</v>
      </c>
      <c r="BP400" s="127">
        <v>136702.24790001876</v>
      </c>
      <c r="BQ400" s="127">
        <v>132921.7653806599</v>
      </c>
      <c r="BR400" s="127">
        <v>131409.5723729163</v>
      </c>
      <c r="BS400" s="127">
        <v>129292.5021620753</v>
      </c>
      <c r="BT400" s="127">
        <v>126419.33544736249</v>
      </c>
      <c r="BU400" s="127">
        <v>124453.48453729594</v>
      </c>
      <c r="BV400" s="127">
        <v>123243.73013110101</v>
      </c>
      <c r="BW400" s="127">
        <v>122790.07222877798</v>
      </c>
      <c r="BX400" s="127">
        <v>123546.16873264973</v>
      </c>
      <c r="BY400" s="127">
        <v>125965.67754503949</v>
      </c>
      <c r="BZ400" s="127">
        <v>128536.40565820354</v>
      </c>
      <c r="CA400" s="127">
        <v>129141.28286130096</v>
      </c>
      <c r="CB400" s="127">
        <v>129594.94076362401</v>
      </c>
      <c r="CC400" s="127">
        <v>131560.79167369072</v>
      </c>
      <c r="CD400" s="127">
        <v>132316.88817756248</v>
      </c>
      <c r="CE400" s="127">
        <v>132316.88817756248</v>
      </c>
      <c r="CF400" s="127">
        <v>134131.51978685474</v>
      </c>
      <c r="CG400" s="127">
        <v>135492.49349382395</v>
      </c>
      <c r="CH400" s="127">
        <v>136853.46720079321</v>
      </c>
      <c r="CI400" s="127">
        <v>138365.66020853672</v>
      </c>
      <c r="CJ400" s="127">
        <v>102840.11713748227</v>
      </c>
      <c r="CK400" s="127">
        <v>104169.94623839798</v>
      </c>
      <c r="CL400" s="127">
        <v>104724.04169711286</v>
      </c>
      <c r="CM400" s="127">
        <v>105499.77533931367</v>
      </c>
      <c r="CN400" s="127">
        <v>105610.59443105667</v>
      </c>
      <c r="CO400" s="127">
        <v>106275.50898151452</v>
      </c>
      <c r="CP400" s="127">
        <v>106940.42353197241</v>
      </c>
      <c r="CQ400" s="127">
        <v>108270.25263288812</v>
      </c>
      <c r="CR400" s="127">
        <v>109932.53900903274</v>
      </c>
      <c r="CS400" s="127">
        <v>110929.91083471954</v>
      </c>
      <c r="CT400" s="127">
        <v>111373.18720169149</v>
      </c>
      <c r="CU400" s="127">
        <v>112370.55902737826</v>
      </c>
      <c r="CV400" s="127">
        <v>113811.20722003693</v>
      </c>
      <c r="CW400" s="127">
        <v>115805.95087141052</v>
      </c>
      <c r="CX400" s="127">
        <v>118243.97088975596</v>
      </c>
      <c r="CY400" s="127">
        <v>120903.62909158746</v>
      </c>
      <c r="CZ400" s="127">
        <v>122676.73455947502</v>
      </c>
      <c r="DA400" s="127">
        <v>124117.38275213378</v>
      </c>
      <c r="DB400" s="127">
        <v>123563.28729341888</v>
      </c>
      <c r="DC400" s="127">
        <v>123674.10638516179</v>
      </c>
      <c r="DD400" s="127">
        <v>124893.11639433459</v>
      </c>
      <c r="DE400" s="127">
        <v>124228.20184387662</v>
      </c>
      <c r="DF400" s="127">
        <v>121901.00091727418</v>
      </c>
      <c r="DG400" s="127">
        <v>121236.08636681638</v>
      </c>
      <c r="DH400" s="127">
        <v>121236.08636681638</v>
      </c>
      <c r="DI400" s="127">
        <v>120017.0763576436</v>
      </c>
      <c r="DJ400" s="127">
        <v>119573.79999067169</v>
      </c>
      <c r="DK400" s="127">
        <v>119573.79999067169</v>
      </c>
      <c r="DL400" s="127">
        <v>121346.90545855931</v>
      </c>
      <c r="DM400" s="127">
        <v>121014.44818333043</v>
      </c>
      <c r="DN400" s="127">
        <v>120127.89544938663</v>
      </c>
      <c r="DO400" s="127">
        <v>120903.62909158746</v>
      </c>
      <c r="DP400" s="127">
        <v>121790.18182553122</v>
      </c>
      <c r="DQ400" s="127">
        <v>126777.04095396485</v>
      </c>
      <c r="DR400" s="127">
        <v>130101.61370625472</v>
      </c>
      <c r="DS400" s="127">
        <v>130323.25188974045</v>
      </c>
      <c r="DT400" s="127">
        <v>130877.34734845554</v>
      </c>
      <c r="DU400" s="127">
        <v>130988.16644019843</v>
      </c>
      <c r="DV400" s="127">
        <v>132096.35735762783</v>
      </c>
      <c r="DW400" s="127">
        <v>132317.99554111436</v>
      </c>
      <c r="DX400" s="127">
        <v>130766.52825671269</v>
      </c>
      <c r="DY400" s="127">
        <v>129990.79461451186</v>
      </c>
      <c r="DZ400" s="127">
        <v>129436.69915579673</v>
      </c>
      <c r="EA400" s="127">
        <v>128217.68914662364</v>
      </c>
      <c r="EB400" s="127">
        <v>126555.40277047912</v>
      </c>
    </row>
    <row r="401" spans="1:132" x14ac:dyDescent="0.35">
      <c r="A401" s="114" t="s">
        <v>135</v>
      </c>
      <c r="B401" s="127"/>
      <c r="C401" s="127">
        <v>37184.258989925103</v>
      </c>
      <c r="D401" s="127">
        <v>36754.879555861313</v>
      </c>
      <c r="E401" s="127">
        <v>36282.562178391127</v>
      </c>
      <c r="F401" s="127">
        <v>36196.686291578357</v>
      </c>
      <c r="G401" s="127">
        <v>35037.361819606114</v>
      </c>
      <c r="H401" s="127">
        <v>33878.037347633843</v>
      </c>
      <c r="I401" s="127">
        <v>32933.402592693499</v>
      </c>
      <c r="J401" s="127">
        <v>32031.705781159511</v>
      </c>
      <c r="K401" s="127">
        <v>30700.629535561715</v>
      </c>
      <c r="L401" s="127">
        <v>30013.622441059651</v>
      </c>
      <c r="M401" s="127">
        <v>30228.312158091554</v>
      </c>
      <c r="N401" s="127">
        <v>29240.739459744807</v>
      </c>
      <c r="O401" s="127">
        <v>28639.608252055492</v>
      </c>
      <c r="P401" s="127">
        <v>27823.78732733427</v>
      </c>
      <c r="Q401" s="127">
        <v>26793.276685581128</v>
      </c>
      <c r="R401" s="127">
        <v>26449.773138330103</v>
      </c>
      <c r="S401" s="127">
        <v>26235.083421298204</v>
      </c>
      <c r="T401" s="127">
        <v>26063.331647672672</v>
      </c>
      <c r="U401" s="127">
        <v>25719.828100421644</v>
      </c>
      <c r="V401" s="127">
        <v>25247.510722951458</v>
      </c>
      <c r="W401" s="127">
        <v>25505.138383389753</v>
      </c>
      <c r="X401" s="127">
        <v>25505.138383389753</v>
      </c>
      <c r="Y401" s="127">
        <v>25161.634836138692</v>
      </c>
      <c r="Z401" s="127">
        <v>25548.076326796123</v>
      </c>
      <c r="AA401" s="127">
        <v>26278.021364704571</v>
      </c>
      <c r="AB401" s="127">
        <v>26149.207534485438</v>
      </c>
      <c r="AC401" s="127">
        <v>26363.897251517326</v>
      </c>
      <c r="AD401" s="127">
        <v>26750.338742174757</v>
      </c>
      <c r="AE401" s="127">
        <v>27050.904346019423</v>
      </c>
      <c r="AF401" s="127">
        <v>27050.904346019423</v>
      </c>
      <c r="AG401" s="127">
        <v>27050.904346019423</v>
      </c>
      <c r="AH401" s="127">
        <v>27222.656119644947</v>
      </c>
      <c r="AI401" s="127">
        <v>27351.46994986408</v>
      </c>
      <c r="AJ401" s="127">
        <v>35693.573302443379</v>
      </c>
      <c r="AK401" s="127">
        <v>36194.731117922311</v>
      </c>
      <c r="AL401" s="127">
        <v>37029.994143720498</v>
      </c>
      <c r="AM401" s="127">
        <v>37753.888766078955</v>
      </c>
      <c r="AN401" s="127">
        <v>38477.783388437383</v>
      </c>
      <c r="AO401" s="127">
        <v>39145.993809075953</v>
      </c>
      <c r="AP401" s="127">
        <v>39647.151624554877</v>
      </c>
      <c r="AQ401" s="127">
        <v>40259.677843473575</v>
      </c>
      <c r="AR401" s="127">
        <v>41596.098684750687</v>
      </c>
      <c r="AS401" s="127">
        <v>42375.677508829023</v>
      </c>
      <c r="AT401" s="127">
        <v>43210.940534627232</v>
      </c>
      <c r="AU401" s="127">
        <v>44268.940367304967</v>
      </c>
      <c r="AV401" s="127">
        <v>46106.519024061017</v>
      </c>
      <c r="AW401" s="127">
        <v>47442.939865338136</v>
      </c>
      <c r="AX401" s="127">
        <v>50171.465749612282</v>
      </c>
      <c r="AY401" s="127">
        <v>52955.675835606329</v>
      </c>
      <c r="AZ401" s="127">
        <v>54403.465080323222</v>
      </c>
      <c r="BA401" s="127">
        <v>54960.307097522003</v>
      </c>
      <c r="BB401" s="127">
        <v>55350.096509561175</v>
      </c>
      <c r="BC401" s="127">
        <v>54793.254492362379</v>
      </c>
      <c r="BD401" s="127">
        <v>54403.465080323222</v>
      </c>
      <c r="BE401" s="127">
        <v>54180.728273443681</v>
      </c>
      <c r="BF401" s="127">
        <v>54848.938694082237</v>
      </c>
      <c r="BG401" s="127">
        <v>55127.359702681628</v>
      </c>
      <c r="BH401" s="127">
        <v>54681.886088922627</v>
      </c>
      <c r="BI401" s="127">
        <v>55350.096509561175</v>
      </c>
      <c r="BJ401" s="127">
        <v>55350.096509561175</v>
      </c>
      <c r="BK401" s="127">
        <v>54403.465080323222</v>
      </c>
      <c r="BL401" s="127">
        <v>53401.149449365352</v>
      </c>
      <c r="BM401" s="127">
        <v>52621.57062528703</v>
      </c>
      <c r="BN401" s="127">
        <v>51563.570792609316</v>
      </c>
      <c r="BO401" s="127">
        <v>51062.412977130378</v>
      </c>
      <c r="BP401" s="127">
        <v>50338.518354771921</v>
      </c>
      <c r="BQ401" s="127">
        <v>48946.413311774922</v>
      </c>
      <c r="BR401" s="127">
        <v>48389.571294576104</v>
      </c>
      <c r="BS401" s="127">
        <v>47609.992470497775</v>
      </c>
      <c r="BT401" s="127">
        <v>46551.99263782004</v>
      </c>
      <c r="BU401" s="127">
        <v>45828.098015461626</v>
      </c>
      <c r="BV401" s="127">
        <v>45382.624401702553</v>
      </c>
      <c r="BW401" s="127">
        <v>45215.571796542928</v>
      </c>
      <c r="BX401" s="127">
        <v>45493.992805142319</v>
      </c>
      <c r="BY401" s="127">
        <v>46384.940032660423</v>
      </c>
      <c r="BZ401" s="127">
        <v>47331.571461898377</v>
      </c>
      <c r="CA401" s="127">
        <v>47554.30826877791</v>
      </c>
      <c r="CB401" s="127">
        <v>47721.360873937534</v>
      </c>
      <c r="CC401" s="127">
        <v>48445.255496296006</v>
      </c>
      <c r="CD401" s="127">
        <v>48723.676504895404</v>
      </c>
      <c r="CE401" s="127">
        <v>48723.676504895404</v>
      </c>
      <c r="CF401" s="127">
        <v>49391.886925533952</v>
      </c>
      <c r="CG401" s="127">
        <v>49893.044741012876</v>
      </c>
      <c r="CH401" s="127">
        <v>50394.202556491822</v>
      </c>
      <c r="CI401" s="127">
        <v>50951.044573690604</v>
      </c>
      <c r="CJ401" s="127">
        <v>37869.305030874581</v>
      </c>
      <c r="CK401" s="127">
        <v>38358.994320066915</v>
      </c>
      <c r="CL401" s="127">
        <v>38563.031523897058</v>
      </c>
      <c r="CM401" s="127">
        <v>38848.683609259264</v>
      </c>
      <c r="CN401" s="127">
        <v>38889.491050025281</v>
      </c>
      <c r="CO401" s="127">
        <v>39134.335694621455</v>
      </c>
      <c r="CP401" s="127">
        <v>39379.180339217637</v>
      </c>
      <c r="CQ401" s="127">
        <v>39868.869628409986</v>
      </c>
      <c r="CR401" s="127">
        <v>40480.9812399004</v>
      </c>
      <c r="CS401" s="127">
        <v>40848.248206794655</v>
      </c>
      <c r="CT401" s="127">
        <v>41011.477969858795</v>
      </c>
      <c r="CU401" s="127">
        <v>41378.744936753043</v>
      </c>
      <c r="CV401" s="127">
        <v>41909.241666711394</v>
      </c>
      <c r="CW401" s="127">
        <v>42643.775600499925</v>
      </c>
      <c r="CX401" s="127">
        <v>43541.539297352545</v>
      </c>
      <c r="CY401" s="127">
        <v>44520.91787573725</v>
      </c>
      <c r="CZ401" s="127">
        <v>45173.836927993681</v>
      </c>
      <c r="DA401" s="127">
        <v>45704.333657952076</v>
      </c>
      <c r="DB401" s="127">
        <v>45500.296454121933</v>
      </c>
      <c r="DC401" s="127">
        <v>45541.103894887936</v>
      </c>
      <c r="DD401" s="127">
        <v>45989.985743314261</v>
      </c>
      <c r="DE401" s="127">
        <v>45745.141098718057</v>
      </c>
      <c r="DF401" s="127">
        <v>44888.184842631483</v>
      </c>
      <c r="DG401" s="127">
        <v>44643.34019803533</v>
      </c>
      <c r="DH401" s="127">
        <v>44643.34019803533</v>
      </c>
      <c r="DI401" s="127">
        <v>44194.458349609005</v>
      </c>
      <c r="DJ401" s="127">
        <v>44031.228586544887</v>
      </c>
      <c r="DK401" s="127">
        <v>44031.228586544887</v>
      </c>
      <c r="DL401" s="127">
        <v>44684.147638801347</v>
      </c>
      <c r="DM401" s="127">
        <v>44561.725316503267</v>
      </c>
      <c r="DN401" s="127">
        <v>44235.265790375051</v>
      </c>
      <c r="DO401" s="127">
        <v>44520.91787573725</v>
      </c>
      <c r="DP401" s="127">
        <v>44847.377401865466</v>
      </c>
      <c r="DQ401" s="127">
        <v>46683.712236336629</v>
      </c>
      <c r="DR401" s="127">
        <v>47907.935459317698</v>
      </c>
      <c r="DS401" s="127">
        <v>47989.550340849666</v>
      </c>
      <c r="DT401" s="127">
        <v>48193.587544679896</v>
      </c>
      <c r="DU401" s="127">
        <v>48234.394985445892</v>
      </c>
      <c r="DV401" s="127">
        <v>48642.469393106046</v>
      </c>
      <c r="DW401" s="127">
        <v>48724.084274638313</v>
      </c>
      <c r="DX401" s="127">
        <v>48152.780103913901</v>
      </c>
      <c r="DY401" s="127">
        <v>47867.12801855171</v>
      </c>
      <c r="DZ401" s="127">
        <v>47663.090814721487</v>
      </c>
      <c r="EA401" s="127">
        <v>47214.208966295038</v>
      </c>
      <c r="EB401" s="127">
        <v>46602.097354804653</v>
      </c>
    </row>
    <row r="402" spans="1:132" x14ac:dyDescent="0.35">
      <c r="A402" s="114" t="s">
        <v>136</v>
      </c>
      <c r="B402" s="127"/>
      <c r="C402" s="127">
        <v>118014.17912063254</v>
      </c>
      <c r="D402" s="127">
        <v>116651.42878436662</v>
      </c>
      <c r="E402" s="127">
        <v>115152.40341447404</v>
      </c>
      <c r="F402" s="127">
        <v>114879.85334722081</v>
      </c>
      <c r="G402" s="127">
        <v>111200.42743930274</v>
      </c>
      <c r="H402" s="127">
        <v>107521.00153138462</v>
      </c>
      <c r="I402" s="127">
        <v>104522.95079159953</v>
      </c>
      <c r="J402" s="127">
        <v>101661.17508544102</v>
      </c>
      <c r="K402" s="127">
        <v>97436.64904301647</v>
      </c>
      <c r="L402" s="127">
        <v>95256.248504990988</v>
      </c>
      <c r="M402" s="127">
        <v>95937.623673123977</v>
      </c>
      <c r="N402" s="127">
        <v>92803.297899712226</v>
      </c>
      <c r="O402" s="127">
        <v>90895.447428939893</v>
      </c>
      <c r="P402" s="127">
        <v>88306.221790034557</v>
      </c>
      <c r="Q402" s="127">
        <v>85035.620982996159</v>
      </c>
      <c r="R402" s="127">
        <v>83945.420713983447</v>
      </c>
      <c r="S402" s="127">
        <v>83264.045545850488</v>
      </c>
      <c r="T402" s="127">
        <v>82718.945411344044</v>
      </c>
      <c r="U402" s="127">
        <v>81628.745142331332</v>
      </c>
      <c r="V402" s="127">
        <v>80129.719772438737</v>
      </c>
      <c r="W402" s="127">
        <v>80947.369974198373</v>
      </c>
      <c r="X402" s="127">
        <v>80947.369974198373</v>
      </c>
      <c r="Y402" s="127">
        <v>79857.16970518553</v>
      </c>
      <c r="Z402" s="127">
        <v>81083.645007824933</v>
      </c>
      <c r="AA402" s="127">
        <v>83400.320579477033</v>
      </c>
      <c r="AB402" s="127">
        <v>82991.495478597266</v>
      </c>
      <c r="AC402" s="127">
        <v>83672.870646730225</v>
      </c>
      <c r="AD402" s="127">
        <v>84899.345949369614</v>
      </c>
      <c r="AE402" s="127">
        <v>85853.271184755809</v>
      </c>
      <c r="AF402" s="127">
        <v>85853.271184755809</v>
      </c>
      <c r="AG402" s="127">
        <v>85853.271184755809</v>
      </c>
      <c r="AH402" s="127">
        <v>86398.371319262209</v>
      </c>
      <c r="AI402" s="127">
        <v>86807.196420141976</v>
      </c>
      <c r="AJ402" s="127">
        <v>113283.08987712506</v>
      </c>
      <c r="AK402" s="127">
        <v>114873.64808132807</v>
      </c>
      <c r="AL402" s="127">
        <v>117524.57842166636</v>
      </c>
      <c r="AM402" s="127">
        <v>119822.05138329299</v>
      </c>
      <c r="AN402" s="127">
        <v>122119.52434491947</v>
      </c>
      <c r="AO402" s="127">
        <v>124240.26861719014</v>
      </c>
      <c r="AP402" s="127">
        <v>125830.82682139314</v>
      </c>
      <c r="AQ402" s="127">
        <v>127774.84240430797</v>
      </c>
      <c r="AR402" s="127">
        <v>132016.33094884927</v>
      </c>
      <c r="AS402" s="127">
        <v>134490.53259983173</v>
      </c>
      <c r="AT402" s="127">
        <v>137141.46294017011</v>
      </c>
      <c r="AU402" s="127">
        <v>140499.308037932</v>
      </c>
      <c r="AV402" s="127">
        <v>146331.35478667635</v>
      </c>
      <c r="AW402" s="127">
        <v>150572.84333121762</v>
      </c>
      <c r="AX402" s="127">
        <v>159232.54910965625</v>
      </c>
      <c r="AY402" s="127">
        <v>168068.98357745074</v>
      </c>
      <c r="AZ402" s="127">
        <v>172663.92950070387</v>
      </c>
      <c r="BA402" s="127">
        <v>174431.21639426271</v>
      </c>
      <c r="BB402" s="127">
        <v>175668.31721975395</v>
      </c>
      <c r="BC402" s="127">
        <v>173901.03032619509</v>
      </c>
      <c r="BD402" s="127">
        <v>172663.92950070387</v>
      </c>
      <c r="BE402" s="127">
        <v>171957.01474328028</v>
      </c>
      <c r="BF402" s="127">
        <v>174077.75901555092</v>
      </c>
      <c r="BG402" s="127">
        <v>174961.40246233036</v>
      </c>
      <c r="BH402" s="127">
        <v>173547.57294748331</v>
      </c>
      <c r="BI402" s="127">
        <v>175668.31721975395</v>
      </c>
      <c r="BJ402" s="127">
        <v>175668.31721975395</v>
      </c>
      <c r="BK402" s="127">
        <v>172663.92950070387</v>
      </c>
      <c r="BL402" s="127">
        <v>169482.81309229782</v>
      </c>
      <c r="BM402" s="127">
        <v>167008.61144131538</v>
      </c>
      <c r="BN402" s="127">
        <v>163650.76634355352</v>
      </c>
      <c r="BO402" s="127">
        <v>162060.20813935046</v>
      </c>
      <c r="BP402" s="127">
        <v>159762.73517772387</v>
      </c>
      <c r="BQ402" s="127">
        <v>155344.51794382671</v>
      </c>
      <c r="BR402" s="127">
        <v>153577.23105026776</v>
      </c>
      <c r="BS402" s="127">
        <v>151103.0293992853</v>
      </c>
      <c r="BT402" s="127">
        <v>147745.18430152338</v>
      </c>
      <c r="BU402" s="127">
        <v>145447.71133989692</v>
      </c>
      <c r="BV402" s="127">
        <v>144033.88182504973</v>
      </c>
      <c r="BW402" s="127">
        <v>143503.69575698211</v>
      </c>
      <c r="BX402" s="127">
        <v>144387.33920376151</v>
      </c>
      <c r="BY402" s="127">
        <v>147214.99823345579</v>
      </c>
      <c r="BZ402" s="127">
        <v>150219.38595250587</v>
      </c>
      <c r="CA402" s="127">
        <v>150926.30070992943</v>
      </c>
      <c r="CB402" s="127">
        <v>151456.48677799708</v>
      </c>
      <c r="CC402" s="127">
        <v>153753.95973962374</v>
      </c>
      <c r="CD402" s="127">
        <v>154637.60318640314</v>
      </c>
      <c r="CE402" s="127">
        <v>154637.60318640314</v>
      </c>
      <c r="CF402" s="127">
        <v>156758.34745867376</v>
      </c>
      <c r="CG402" s="127">
        <v>158348.90566287676</v>
      </c>
      <c r="CH402" s="127">
        <v>159939.46386707984</v>
      </c>
      <c r="CI402" s="127">
        <v>161706.75076063868</v>
      </c>
      <c r="CJ402" s="127">
        <v>120188.35573134292</v>
      </c>
      <c r="CK402" s="127">
        <v>121742.51550373097</v>
      </c>
      <c r="CL402" s="127">
        <v>122390.0820755593</v>
      </c>
      <c r="CM402" s="127">
        <v>123296.675276119</v>
      </c>
      <c r="CN402" s="127">
        <v>123426.18859048464</v>
      </c>
      <c r="CO402" s="127">
        <v>124203.26847667868</v>
      </c>
      <c r="CP402" s="127">
        <v>124980.34836287274</v>
      </c>
      <c r="CQ402" s="127">
        <v>126534.50813526082</v>
      </c>
      <c r="CR402" s="127">
        <v>128477.20785074582</v>
      </c>
      <c r="CS402" s="127">
        <v>129642.82768003686</v>
      </c>
      <c r="CT402" s="127">
        <v>130160.88093749962</v>
      </c>
      <c r="CU402" s="127">
        <v>131326.50076679065</v>
      </c>
      <c r="CV402" s="127">
        <v>133010.17385354431</v>
      </c>
      <c r="CW402" s="127">
        <v>135341.41351212643</v>
      </c>
      <c r="CX402" s="127">
        <v>138190.70642817114</v>
      </c>
      <c r="CY402" s="127">
        <v>141299.02597294733</v>
      </c>
      <c r="CZ402" s="127">
        <v>143371.23900279799</v>
      </c>
      <c r="DA402" s="127">
        <v>145054.91208955177</v>
      </c>
      <c r="DB402" s="127">
        <v>144407.34551772344</v>
      </c>
      <c r="DC402" s="127">
        <v>144536.85883208903</v>
      </c>
      <c r="DD402" s="127">
        <v>145961.50529011147</v>
      </c>
      <c r="DE402" s="127">
        <v>145184.4254039173</v>
      </c>
      <c r="DF402" s="127">
        <v>142464.64580223832</v>
      </c>
      <c r="DG402" s="127">
        <v>141687.56591604432</v>
      </c>
      <c r="DH402" s="127">
        <v>141687.56591604432</v>
      </c>
      <c r="DI402" s="127">
        <v>140262.9194580219</v>
      </c>
      <c r="DJ402" s="127">
        <v>139744.86620055922</v>
      </c>
      <c r="DK402" s="127">
        <v>139744.86620055922</v>
      </c>
      <c r="DL402" s="127">
        <v>141817.07923040996</v>
      </c>
      <c r="DM402" s="127">
        <v>141428.53928731297</v>
      </c>
      <c r="DN402" s="127">
        <v>140392.43277238763</v>
      </c>
      <c r="DO402" s="127">
        <v>141299.02597294733</v>
      </c>
      <c r="DP402" s="127">
        <v>142335.13248787264</v>
      </c>
      <c r="DQ402" s="127">
        <v>148163.23163432747</v>
      </c>
      <c r="DR402" s="127">
        <v>152048.63106529825</v>
      </c>
      <c r="DS402" s="127">
        <v>152307.65769402933</v>
      </c>
      <c r="DT402" s="127">
        <v>152955.22426585798</v>
      </c>
      <c r="DU402" s="127">
        <v>153084.7375802235</v>
      </c>
      <c r="DV402" s="127">
        <v>154379.87072387984</v>
      </c>
      <c r="DW402" s="127">
        <v>154638.89735261182</v>
      </c>
      <c r="DX402" s="127">
        <v>152825.71095149242</v>
      </c>
      <c r="DY402" s="127">
        <v>151919.11775093275</v>
      </c>
      <c r="DZ402" s="127">
        <v>151271.55117910411</v>
      </c>
      <c r="EA402" s="127">
        <v>149846.90472108132</v>
      </c>
      <c r="EB402" s="127">
        <v>147904.20500559639</v>
      </c>
    </row>
    <row r="403" spans="1:132" x14ac:dyDescent="0.35">
      <c r="A403" s="114" t="s">
        <v>137</v>
      </c>
      <c r="B403" s="127"/>
      <c r="C403" s="127">
        <v>101800.39552375149</v>
      </c>
      <c r="D403" s="127">
        <v>100624.87132601767</v>
      </c>
      <c r="E403" s="127">
        <v>99331.79470851041</v>
      </c>
      <c r="F403" s="127">
        <v>99096.689868963615</v>
      </c>
      <c r="G403" s="127">
        <v>95922.774535082266</v>
      </c>
      <c r="H403" s="127">
        <v>92748.859201200845</v>
      </c>
      <c r="I403" s="127">
        <v>90162.705966186419</v>
      </c>
      <c r="J403" s="127">
        <v>87694.10515094531</v>
      </c>
      <c r="K403" s="127">
        <v>84049.980137970342</v>
      </c>
      <c r="L403" s="127">
        <v>82169.141421596214</v>
      </c>
      <c r="M403" s="127">
        <v>82756.903520463151</v>
      </c>
      <c r="N403" s="127">
        <v>80053.197865675276</v>
      </c>
      <c r="O403" s="127">
        <v>78407.4639888479</v>
      </c>
      <c r="P403" s="127">
        <v>76173.968013153586</v>
      </c>
      <c r="Q403" s="127">
        <v>73352.709938592263</v>
      </c>
      <c r="R403" s="127">
        <v>72412.290580405243</v>
      </c>
      <c r="S403" s="127">
        <v>71824.528481538335</v>
      </c>
      <c r="T403" s="127">
        <v>71354.318802444745</v>
      </c>
      <c r="U403" s="127">
        <v>70413.899444257695</v>
      </c>
      <c r="V403" s="127">
        <v>69120.82282675046</v>
      </c>
      <c r="W403" s="127">
        <v>69826.137345390802</v>
      </c>
      <c r="X403" s="127">
        <v>69826.137345390802</v>
      </c>
      <c r="Y403" s="127">
        <v>68885.717987203665</v>
      </c>
      <c r="Z403" s="127">
        <v>69943.689765164134</v>
      </c>
      <c r="AA403" s="127">
        <v>71942.080901311681</v>
      </c>
      <c r="AB403" s="127">
        <v>71589.42364199154</v>
      </c>
      <c r="AC403" s="127">
        <v>72177.185740858433</v>
      </c>
      <c r="AD403" s="127">
        <v>73235.157518818931</v>
      </c>
      <c r="AE403" s="127">
        <v>74058.024457232619</v>
      </c>
      <c r="AF403" s="127">
        <v>74058.024457232619</v>
      </c>
      <c r="AG403" s="127">
        <v>74058.024457232619</v>
      </c>
      <c r="AH403" s="127">
        <v>74528.234136326195</v>
      </c>
      <c r="AI403" s="127">
        <v>74880.891395646308</v>
      </c>
      <c r="AJ403" s="127">
        <v>97719.303236061925</v>
      </c>
      <c r="AK403" s="127">
        <v>99091.337134852191</v>
      </c>
      <c r="AL403" s="127">
        <v>101378.0602995026</v>
      </c>
      <c r="AM403" s="127">
        <v>103359.88704219968</v>
      </c>
      <c r="AN403" s="127">
        <v>105341.71378489668</v>
      </c>
      <c r="AO403" s="127">
        <v>107171.092316617</v>
      </c>
      <c r="AP403" s="127">
        <v>108543.12621540728</v>
      </c>
      <c r="AQ403" s="127">
        <v>110220.05653615098</v>
      </c>
      <c r="AR403" s="127">
        <v>113878.81359959159</v>
      </c>
      <c r="AS403" s="127">
        <v>116013.08855326536</v>
      </c>
      <c r="AT403" s="127">
        <v>118299.81171791584</v>
      </c>
      <c r="AU403" s="127">
        <v>121196.32772647307</v>
      </c>
      <c r="AV403" s="127">
        <v>126227.11868870399</v>
      </c>
      <c r="AW403" s="127">
        <v>129885.87575214464</v>
      </c>
      <c r="AX403" s="127">
        <v>137355.83809000274</v>
      </c>
      <c r="AY403" s="127">
        <v>144978.24863883757</v>
      </c>
      <c r="AZ403" s="127">
        <v>148941.90212423168</v>
      </c>
      <c r="BA403" s="127">
        <v>150466.38423399857</v>
      </c>
      <c r="BB403" s="127">
        <v>151533.52171083548</v>
      </c>
      <c r="BC403" s="127">
        <v>150009.03960106854</v>
      </c>
      <c r="BD403" s="127">
        <v>148941.90212423168</v>
      </c>
      <c r="BE403" s="127">
        <v>148332.10928032486</v>
      </c>
      <c r="BF403" s="127">
        <v>150161.48781204518</v>
      </c>
      <c r="BG403" s="127">
        <v>150923.72886692864</v>
      </c>
      <c r="BH403" s="127">
        <v>149704.14317911517</v>
      </c>
      <c r="BI403" s="127">
        <v>151533.52171083548</v>
      </c>
      <c r="BJ403" s="127">
        <v>151533.52171083548</v>
      </c>
      <c r="BK403" s="127">
        <v>148941.90212423168</v>
      </c>
      <c r="BL403" s="127">
        <v>146197.83432665109</v>
      </c>
      <c r="BM403" s="127">
        <v>144063.55937297738</v>
      </c>
      <c r="BN403" s="127">
        <v>141167.04336442018</v>
      </c>
      <c r="BO403" s="127">
        <v>139795.00946562988</v>
      </c>
      <c r="BP403" s="127">
        <v>137813.1827229328</v>
      </c>
      <c r="BQ403" s="127">
        <v>134001.97744851548</v>
      </c>
      <c r="BR403" s="127">
        <v>132477.49533874847</v>
      </c>
      <c r="BS403" s="127">
        <v>130343.22038507472</v>
      </c>
      <c r="BT403" s="127">
        <v>127446.70437651752</v>
      </c>
      <c r="BU403" s="127">
        <v>125464.87763382054</v>
      </c>
      <c r="BV403" s="127">
        <v>124245.29194600691</v>
      </c>
      <c r="BW403" s="127">
        <v>123787.94731307686</v>
      </c>
      <c r="BX403" s="127">
        <v>124550.18836796031</v>
      </c>
      <c r="BY403" s="127">
        <v>126989.35974358747</v>
      </c>
      <c r="BZ403" s="127">
        <v>129580.97933019126</v>
      </c>
      <c r="CA403" s="127">
        <v>130190.77217409808</v>
      </c>
      <c r="CB403" s="127">
        <v>130648.11680702813</v>
      </c>
      <c r="CC403" s="127">
        <v>132629.94354972526</v>
      </c>
      <c r="CD403" s="127">
        <v>133392.18460460869</v>
      </c>
      <c r="CE403" s="127">
        <v>133392.18460460869</v>
      </c>
      <c r="CF403" s="127">
        <v>135221.563136329</v>
      </c>
      <c r="CG403" s="127">
        <v>136593.59703511928</v>
      </c>
      <c r="CH403" s="127">
        <v>137965.63093390956</v>
      </c>
      <c r="CI403" s="127">
        <v>139490.11304367648</v>
      </c>
      <c r="CJ403" s="127">
        <v>103675.86540845546</v>
      </c>
      <c r="CK403" s="127">
        <v>105016.50159908201</v>
      </c>
      <c r="CL403" s="127">
        <v>105575.10001184308</v>
      </c>
      <c r="CM403" s="127">
        <v>106357.13778970858</v>
      </c>
      <c r="CN403" s="127">
        <v>106468.85747226077</v>
      </c>
      <c r="CO403" s="127">
        <v>107139.17556757407</v>
      </c>
      <c r="CP403" s="127">
        <v>107809.49366288741</v>
      </c>
      <c r="CQ403" s="127">
        <v>109150.12985351399</v>
      </c>
      <c r="CR403" s="127">
        <v>110825.92509179717</v>
      </c>
      <c r="CS403" s="127">
        <v>111831.4022347671</v>
      </c>
      <c r="CT403" s="127">
        <v>112278.280964976</v>
      </c>
      <c r="CU403" s="127">
        <v>113283.75810794593</v>
      </c>
      <c r="CV403" s="127">
        <v>114736.11398112468</v>
      </c>
      <c r="CW403" s="127">
        <v>116747.06826706458</v>
      </c>
      <c r="CX403" s="127">
        <v>119204.90128321326</v>
      </c>
      <c r="CY403" s="127">
        <v>121886.17366446648</v>
      </c>
      <c r="CZ403" s="127">
        <v>123673.68858530185</v>
      </c>
      <c r="DA403" s="127">
        <v>125126.0444584807</v>
      </c>
      <c r="DB403" s="127">
        <v>124567.44604571963</v>
      </c>
      <c r="DC403" s="127">
        <v>124679.16572827176</v>
      </c>
      <c r="DD403" s="127">
        <v>125908.08223634619</v>
      </c>
      <c r="DE403" s="127">
        <v>125237.76414103278</v>
      </c>
      <c r="DF403" s="127">
        <v>122891.65080743638</v>
      </c>
      <c r="DG403" s="127">
        <v>122221.33271212311</v>
      </c>
      <c r="DH403" s="127">
        <v>122221.33271212311</v>
      </c>
      <c r="DI403" s="127">
        <v>120992.41620404871</v>
      </c>
      <c r="DJ403" s="127">
        <v>120545.53747383984</v>
      </c>
      <c r="DK403" s="127">
        <v>120545.53747383984</v>
      </c>
      <c r="DL403" s="127">
        <v>122333.05239467528</v>
      </c>
      <c r="DM403" s="127">
        <v>121997.89334701866</v>
      </c>
      <c r="DN403" s="127">
        <v>121104.13588660098</v>
      </c>
      <c r="DO403" s="127">
        <v>121886.17366446648</v>
      </c>
      <c r="DP403" s="127">
        <v>122779.93112488415</v>
      </c>
      <c r="DQ403" s="127">
        <v>127807.3168397335</v>
      </c>
      <c r="DR403" s="127">
        <v>131158.90731630049</v>
      </c>
      <c r="DS403" s="127">
        <v>131382.34668140474</v>
      </c>
      <c r="DT403" s="127">
        <v>131940.94509416603</v>
      </c>
      <c r="DU403" s="127">
        <v>132052.66477671813</v>
      </c>
      <c r="DV403" s="127">
        <v>133169.86160223995</v>
      </c>
      <c r="DW403" s="127">
        <v>133393.30096734493</v>
      </c>
      <c r="DX403" s="127">
        <v>131829.22541161391</v>
      </c>
      <c r="DY403" s="127">
        <v>131047.18763374841</v>
      </c>
      <c r="DZ403" s="127">
        <v>130488.58922098712</v>
      </c>
      <c r="EA403" s="127">
        <v>129259.6727129124</v>
      </c>
      <c r="EB403" s="127">
        <v>127583.87747462929</v>
      </c>
    </row>
    <row r="404" spans="1:132" x14ac:dyDescent="0.35">
      <c r="A404" s="114" t="s">
        <v>138</v>
      </c>
      <c r="B404" s="127"/>
      <c r="C404" s="127">
        <v>143373.33191565002</v>
      </c>
      <c r="D404" s="127">
        <v>141717.7507157003</v>
      </c>
      <c r="E404" s="127">
        <v>139896.61139575549</v>
      </c>
      <c r="F404" s="127">
        <v>139565.49515576553</v>
      </c>
      <c r="G404" s="127">
        <v>135095.42591590117</v>
      </c>
      <c r="H404" s="127">
        <v>130625.3566760368</v>
      </c>
      <c r="I404" s="127">
        <v>126983.07803614737</v>
      </c>
      <c r="J404" s="127">
        <v>123506.35751625283</v>
      </c>
      <c r="K404" s="127">
        <v>118374.05579640847</v>
      </c>
      <c r="L404" s="127">
        <v>115725.12587648894</v>
      </c>
      <c r="M404" s="127">
        <v>116552.91647646381</v>
      </c>
      <c r="N404" s="127">
        <v>112745.07971657932</v>
      </c>
      <c r="O404" s="127">
        <v>110427.26603664966</v>
      </c>
      <c r="P404" s="127">
        <v>107281.6617567451</v>
      </c>
      <c r="Q404" s="127">
        <v>103308.26687686557</v>
      </c>
      <c r="R404" s="127">
        <v>101983.8019169058</v>
      </c>
      <c r="S404" s="127">
        <v>101156.01131693095</v>
      </c>
      <c r="T404" s="127">
        <v>100493.77883695097</v>
      </c>
      <c r="U404" s="127">
        <v>99169.313876991218</v>
      </c>
      <c r="V404" s="127">
        <v>97348.174557046455</v>
      </c>
      <c r="W404" s="127">
        <v>98341.523277016342</v>
      </c>
      <c r="X404" s="127">
        <v>98341.523277016342</v>
      </c>
      <c r="Y404" s="127">
        <v>97017.058317056479</v>
      </c>
      <c r="Z404" s="127">
        <v>98507.081397011279</v>
      </c>
      <c r="AA404" s="127">
        <v>101321.56943692586</v>
      </c>
      <c r="AB404" s="127">
        <v>100824.89507694097</v>
      </c>
      <c r="AC404" s="127">
        <v>101652.68567691582</v>
      </c>
      <c r="AD404" s="127">
        <v>103142.70875687065</v>
      </c>
      <c r="AE404" s="127">
        <v>104301.61559683549</v>
      </c>
      <c r="AF404" s="127">
        <v>104301.61559683549</v>
      </c>
      <c r="AG404" s="127">
        <v>104301.61559683549</v>
      </c>
      <c r="AH404" s="127">
        <v>104963.84807681544</v>
      </c>
      <c r="AI404" s="127">
        <v>105460.52243680031</v>
      </c>
      <c r="AJ404" s="127">
        <v>137625.61555235946</v>
      </c>
      <c r="AK404" s="127">
        <v>139557.95648835204</v>
      </c>
      <c r="AL404" s="127">
        <v>142778.52471500626</v>
      </c>
      <c r="AM404" s="127">
        <v>145569.68384477336</v>
      </c>
      <c r="AN404" s="127">
        <v>148360.84297454037</v>
      </c>
      <c r="AO404" s="127">
        <v>150937.29755586374</v>
      </c>
      <c r="AP404" s="127">
        <v>152869.63849185628</v>
      </c>
      <c r="AQ404" s="127">
        <v>155231.38852473619</v>
      </c>
      <c r="AR404" s="127">
        <v>160384.29768738296</v>
      </c>
      <c r="AS404" s="127">
        <v>163390.16136559364</v>
      </c>
      <c r="AT404" s="127">
        <v>166610.72959224792</v>
      </c>
      <c r="AU404" s="127">
        <v>170690.11601267674</v>
      </c>
      <c r="AV404" s="127">
        <v>177775.36611131611</v>
      </c>
      <c r="AW404" s="127">
        <v>182928.27527396288</v>
      </c>
      <c r="AX404" s="127">
        <v>193448.79814770023</v>
      </c>
      <c r="AY404" s="127">
        <v>204184.0255698812</v>
      </c>
      <c r="AZ404" s="127">
        <v>209766.3438294153</v>
      </c>
      <c r="BA404" s="127">
        <v>211913.38931385137</v>
      </c>
      <c r="BB404" s="127">
        <v>213416.32115295678</v>
      </c>
      <c r="BC404" s="127">
        <v>211269.27566852066</v>
      </c>
      <c r="BD404" s="127">
        <v>209766.3438294153</v>
      </c>
      <c r="BE404" s="127">
        <v>208907.52563564078</v>
      </c>
      <c r="BF404" s="127">
        <v>211483.98021696415</v>
      </c>
      <c r="BG404" s="127">
        <v>212557.50295918219</v>
      </c>
      <c r="BH404" s="127">
        <v>210839.86657163338</v>
      </c>
      <c r="BI404" s="127">
        <v>213416.32115295678</v>
      </c>
      <c r="BJ404" s="127">
        <v>213416.32115295678</v>
      </c>
      <c r="BK404" s="127">
        <v>209766.3438294153</v>
      </c>
      <c r="BL404" s="127">
        <v>205901.6619574301</v>
      </c>
      <c r="BM404" s="127">
        <v>202895.79827921945</v>
      </c>
      <c r="BN404" s="127">
        <v>198816.41185879073</v>
      </c>
      <c r="BO404" s="127">
        <v>196884.07092279813</v>
      </c>
      <c r="BP404" s="127">
        <v>194092.911793031</v>
      </c>
      <c r="BQ404" s="127">
        <v>188725.29808194062</v>
      </c>
      <c r="BR404" s="127">
        <v>186578.25259750438</v>
      </c>
      <c r="BS404" s="127">
        <v>183572.38891929373</v>
      </c>
      <c r="BT404" s="127">
        <v>179493.00249886495</v>
      </c>
      <c r="BU404" s="127">
        <v>176701.84336909803</v>
      </c>
      <c r="BV404" s="127">
        <v>174984.20698154898</v>
      </c>
      <c r="BW404" s="127">
        <v>174340.09333621821</v>
      </c>
      <c r="BX404" s="127">
        <v>175413.61607843626</v>
      </c>
      <c r="BY404" s="127">
        <v>178848.88885353418</v>
      </c>
      <c r="BZ404" s="127">
        <v>182498.86617707566</v>
      </c>
      <c r="CA404" s="127">
        <v>183357.68437085018</v>
      </c>
      <c r="CB404" s="127">
        <v>184001.79801618098</v>
      </c>
      <c r="CC404" s="127">
        <v>186792.95714594811</v>
      </c>
      <c r="CD404" s="127">
        <v>187866.47988816613</v>
      </c>
      <c r="CE404" s="127">
        <v>187866.47988816613</v>
      </c>
      <c r="CF404" s="127">
        <v>190442.93446948956</v>
      </c>
      <c r="CG404" s="127">
        <v>192375.27540548213</v>
      </c>
      <c r="CH404" s="127">
        <v>194307.61634147476</v>
      </c>
      <c r="CI404" s="127">
        <v>196454.66182591085</v>
      </c>
      <c r="CJ404" s="127">
        <v>146014.70049672521</v>
      </c>
      <c r="CK404" s="127">
        <v>147902.82162383801</v>
      </c>
      <c r="CL404" s="127">
        <v>148689.53876013504</v>
      </c>
      <c r="CM404" s="127">
        <v>149790.94275095084</v>
      </c>
      <c r="CN404" s="127">
        <v>149948.2861782102</v>
      </c>
      <c r="CO404" s="127">
        <v>150892.34674176664</v>
      </c>
      <c r="CP404" s="127">
        <v>151836.40730532308</v>
      </c>
      <c r="CQ404" s="127">
        <v>153724.52843243594</v>
      </c>
      <c r="CR404" s="127">
        <v>156084.6798413269</v>
      </c>
      <c r="CS404" s="127">
        <v>157500.77068666153</v>
      </c>
      <c r="CT404" s="127">
        <v>158130.1443956992</v>
      </c>
      <c r="CU404" s="127">
        <v>159546.23524103381</v>
      </c>
      <c r="CV404" s="127">
        <v>161591.69979540593</v>
      </c>
      <c r="CW404" s="127">
        <v>164423.88148607526</v>
      </c>
      <c r="CX404" s="127">
        <v>167885.43688578205</v>
      </c>
      <c r="CY404" s="127">
        <v>171661.67914000776</v>
      </c>
      <c r="CZ404" s="127">
        <v>174179.17397615811</v>
      </c>
      <c r="DA404" s="127">
        <v>176224.63853053041</v>
      </c>
      <c r="DB404" s="127">
        <v>175437.92139423342</v>
      </c>
      <c r="DC404" s="127">
        <v>175595.26482149272</v>
      </c>
      <c r="DD404" s="127">
        <v>177326.04252134619</v>
      </c>
      <c r="DE404" s="127">
        <v>176381.98195778966</v>
      </c>
      <c r="DF404" s="127">
        <v>173077.76998534234</v>
      </c>
      <c r="DG404" s="127">
        <v>172133.70942178596</v>
      </c>
      <c r="DH404" s="127">
        <v>172133.70942178596</v>
      </c>
      <c r="DI404" s="127">
        <v>170402.93172193249</v>
      </c>
      <c r="DJ404" s="127">
        <v>169773.55801289485</v>
      </c>
      <c r="DK404" s="127">
        <v>169773.55801289485</v>
      </c>
      <c r="DL404" s="127">
        <v>172291.05284904531</v>
      </c>
      <c r="DM404" s="127">
        <v>171819.02256726715</v>
      </c>
      <c r="DN404" s="127">
        <v>170560.27514919196</v>
      </c>
      <c r="DO404" s="127">
        <v>171661.67914000776</v>
      </c>
      <c r="DP404" s="127">
        <v>172920.42655808292</v>
      </c>
      <c r="DQ404" s="127">
        <v>180000.88078475554</v>
      </c>
      <c r="DR404" s="127">
        <v>184721.18360253843</v>
      </c>
      <c r="DS404" s="127">
        <v>185035.87045705694</v>
      </c>
      <c r="DT404" s="127">
        <v>185822.58759335423</v>
      </c>
      <c r="DU404" s="127">
        <v>185979.9310206135</v>
      </c>
      <c r="DV404" s="127">
        <v>187553.36529320703</v>
      </c>
      <c r="DW404" s="127">
        <v>187868.05214772664</v>
      </c>
      <c r="DX404" s="127">
        <v>185665.24416609498</v>
      </c>
      <c r="DY404" s="127">
        <v>184563.84017527918</v>
      </c>
      <c r="DZ404" s="127">
        <v>183777.12303898187</v>
      </c>
      <c r="EA404" s="127">
        <v>182046.34533912796</v>
      </c>
      <c r="EB404" s="127">
        <v>179686.19393023709</v>
      </c>
    </row>
    <row r="405" spans="1:132" x14ac:dyDescent="0.35">
      <c r="A405" s="114" t="s">
        <v>139</v>
      </c>
      <c r="B405" s="127"/>
      <c r="C405" s="127">
        <v>200624.9505151769</v>
      </c>
      <c r="D405" s="127">
        <v>198308.2651743551</v>
      </c>
      <c r="E405" s="127">
        <v>195759.91129945093</v>
      </c>
      <c r="F405" s="127">
        <v>195296.57423128647</v>
      </c>
      <c r="G405" s="127">
        <v>189041.52381106745</v>
      </c>
      <c r="H405" s="127">
        <v>182786.47339084826</v>
      </c>
      <c r="I405" s="127">
        <v>177689.76564104017</v>
      </c>
      <c r="J405" s="127">
        <v>172824.72642531415</v>
      </c>
      <c r="K405" s="127">
        <v>165643.00186876618</v>
      </c>
      <c r="L405" s="127">
        <v>161936.3053234512</v>
      </c>
      <c r="M405" s="127">
        <v>163094.64799386213</v>
      </c>
      <c r="N405" s="127">
        <v>157766.27170997174</v>
      </c>
      <c r="O405" s="127">
        <v>154522.91223282108</v>
      </c>
      <c r="P405" s="127">
        <v>150121.21008525949</v>
      </c>
      <c r="Q405" s="127">
        <v>144561.16526728679</v>
      </c>
      <c r="R405" s="127">
        <v>142707.81699462933</v>
      </c>
      <c r="S405" s="127">
        <v>141549.47432421843</v>
      </c>
      <c r="T405" s="127">
        <v>140622.8001878896</v>
      </c>
      <c r="U405" s="127">
        <v>138769.45191523212</v>
      </c>
      <c r="V405" s="127">
        <v>136221.09804032801</v>
      </c>
      <c r="W405" s="127">
        <v>137611.10924482121</v>
      </c>
      <c r="X405" s="127">
        <v>137611.10924482121</v>
      </c>
      <c r="Y405" s="127">
        <v>135757.76097216358</v>
      </c>
      <c r="Z405" s="127">
        <v>137842.77777890334</v>
      </c>
      <c r="AA405" s="127">
        <v>141781.14285830053</v>
      </c>
      <c r="AB405" s="127">
        <v>141086.13725605403</v>
      </c>
      <c r="AC405" s="127">
        <v>142244.4799264649</v>
      </c>
      <c r="AD405" s="127">
        <v>144329.49673320467</v>
      </c>
      <c r="AE405" s="127">
        <v>145951.17647178003</v>
      </c>
      <c r="AF405" s="127">
        <v>145951.17647178003</v>
      </c>
      <c r="AG405" s="127">
        <v>145951.17647178003</v>
      </c>
      <c r="AH405" s="127">
        <v>146877.85060810883</v>
      </c>
      <c r="AI405" s="127">
        <v>147572.85621035533</v>
      </c>
      <c r="AJ405" s="127">
        <v>192582.06488538033</v>
      </c>
      <c r="AK405" s="127">
        <v>195286.02523478508</v>
      </c>
      <c r="AL405" s="127">
        <v>199792.62581712619</v>
      </c>
      <c r="AM405" s="127">
        <v>203698.34632182197</v>
      </c>
      <c r="AN405" s="127">
        <v>207604.06682651755</v>
      </c>
      <c r="AO405" s="127">
        <v>211209.34729239051</v>
      </c>
      <c r="AP405" s="127">
        <v>213913.30764179523</v>
      </c>
      <c r="AQ405" s="127">
        <v>217218.14806884553</v>
      </c>
      <c r="AR405" s="127">
        <v>224428.70900059133</v>
      </c>
      <c r="AS405" s="127">
        <v>228634.8695441098</v>
      </c>
      <c r="AT405" s="127">
        <v>233141.47012645105</v>
      </c>
      <c r="AU405" s="127">
        <v>238849.83086408325</v>
      </c>
      <c r="AV405" s="127">
        <v>248764.3521452338</v>
      </c>
      <c r="AW405" s="127">
        <v>255974.91307697969</v>
      </c>
      <c r="AX405" s="127">
        <v>270696.47497929423</v>
      </c>
      <c r="AY405" s="127">
        <v>285718.47692043165</v>
      </c>
      <c r="AZ405" s="127">
        <v>293529.91792982304</v>
      </c>
      <c r="BA405" s="127">
        <v>296534.31831805047</v>
      </c>
      <c r="BB405" s="127">
        <v>298637.39858980972</v>
      </c>
      <c r="BC405" s="127">
        <v>295632.99820158229</v>
      </c>
      <c r="BD405" s="127">
        <v>293529.91792982304</v>
      </c>
      <c r="BE405" s="127">
        <v>292328.15777453204</v>
      </c>
      <c r="BF405" s="127">
        <v>295933.43824040488</v>
      </c>
      <c r="BG405" s="127">
        <v>297435.63843451859</v>
      </c>
      <c r="BH405" s="127">
        <v>295032.11812393682</v>
      </c>
      <c r="BI405" s="127">
        <v>298637.39858980972</v>
      </c>
      <c r="BJ405" s="127">
        <v>298637.39858980972</v>
      </c>
      <c r="BK405" s="127">
        <v>293529.91792982304</v>
      </c>
      <c r="BL405" s="127">
        <v>288121.99723101355</v>
      </c>
      <c r="BM405" s="127">
        <v>283915.83668749512</v>
      </c>
      <c r="BN405" s="127">
        <v>278207.47594986303</v>
      </c>
      <c r="BO405" s="127">
        <v>275503.51560045819</v>
      </c>
      <c r="BP405" s="127">
        <v>271597.79509576247</v>
      </c>
      <c r="BQ405" s="127">
        <v>264086.7941251939</v>
      </c>
      <c r="BR405" s="127">
        <v>261082.39373696633</v>
      </c>
      <c r="BS405" s="127">
        <v>256876.23319344784</v>
      </c>
      <c r="BT405" s="127">
        <v>251167.87245581573</v>
      </c>
      <c r="BU405" s="127">
        <v>247262.15195112018</v>
      </c>
      <c r="BV405" s="127">
        <v>244858.63164053805</v>
      </c>
      <c r="BW405" s="127">
        <v>243957.31152406987</v>
      </c>
      <c r="BX405" s="127">
        <v>245459.51171818358</v>
      </c>
      <c r="BY405" s="127">
        <v>250266.55233934757</v>
      </c>
      <c r="BZ405" s="127">
        <v>255374.03299933425</v>
      </c>
      <c r="CA405" s="127">
        <v>256575.79315462519</v>
      </c>
      <c r="CB405" s="127">
        <v>257477.11327109337</v>
      </c>
      <c r="CC405" s="127">
        <v>261382.83377578921</v>
      </c>
      <c r="CD405" s="127">
        <v>262885.0339699029</v>
      </c>
      <c r="CE405" s="127">
        <v>262885.0339699029</v>
      </c>
      <c r="CF405" s="127">
        <v>266490.3144357758</v>
      </c>
      <c r="CG405" s="127">
        <v>269194.27478518052</v>
      </c>
      <c r="CH405" s="127">
        <v>271898.23513458529</v>
      </c>
      <c r="CI405" s="127">
        <v>274902.63552281266</v>
      </c>
      <c r="CJ405" s="127">
        <v>204321.06633943864</v>
      </c>
      <c r="CK405" s="127">
        <v>206963.14909382784</v>
      </c>
      <c r="CL405" s="127">
        <v>208064.01690815671</v>
      </c>
      <c r="CM405" s="127">
        <v>209605.23184821714</v>
      </c>
      <c r="CN405" s="127">
        <v>209825.40541108287</v>
      </c>
      <c r="CO405" s="127">
        <v>211146.44678827754</v>
      </c>
      <c r="CP405" s="127">
        <v>212467.48816547226</v>
      </c>
      <c r="CQ405" s="127">
        <v>215109.57091986155</v>
      </c>
      <c r="CR405" s="127">
        <v>218412.17436284808</v>
      </c>
      <c r="CS405" s="127">
        <v>220393.73642864006</v>
      </c>
      <c r="CT405" s="127">
        <v>221274.43068010322</v>
      </c>
      <c r="CU405" s="127">
        <v>223255.9927458952</v>
      </c>
      <c r="CV405" s="127">
        <v>226118.24906315014</v>
      </c>
      <c r="CW405" s="127">
        <v>230081.37319473416</v>
      </c>
      <c r="CX405" s="127">
        <v>234925.19157778108</v>
      </c>
      <c r="CY405" s="127">
        <v>240209.35708655979</v>
      </c>
      <c r="CZ405" s="127">
        <v>243732.13409241207</v>
      </c>
      <c r="DA405" s="127">
        <v>246594.39040966725</v>
      </c>
      <c r="DB405" s="127">
        <v>245493.52259533841</v>
      </c>
      <c r="DC405" s="127">
        <v>245713.69615820402</v>
      </c>
      <c r="DD405" s="127">
        <v>248135.60534972762</v>
      </c>
      <c r="DE405" s="127">
        <v>246814.56397253275</v>
      </c>
      <c r="DF405" s="127">
        <v>242190.91915235168</v>
      </c>
      <c r="DG405" s="127">
        <v>240869.87777515713</v>
      </c>
      <c r="DH405" s="127">
        <v>240869.87777515713</v>
      </c>
      <c r="DI405" s="127">
        <v>238447.96858363354</v>
      </c>
      <c r="DJ405" s="127">
        <v>237567.2743321704</v>
      </c>
      <c r="DK405" s="127">
        <v>237567.2743321704</v>
      </c>
      <c r="DL405" s="127">
        <v>241090.05133802284</v>
      </c>
      <c r="DM405" s="127">
        <v>240429.53064942555</v>
      </c>
      <c r="DN405" s="127">
        <v>238668.14214649939</v>
      </c>
      <c r="DO405" s="127">
        <v>240209.35708655979</v>
      </c>
      <c r="DP405" s="127">
        <v>241970.74558948592</v>
      </c>
      <c r="DQ405" s="127">
        <v>251878.55591844511</v>
      </c>
      <c r="DR405" s="127">
        <v>258483.76280441947</v>
      </c>
      <c r="DS405" s="127">
        <v>258924.10993015059</v>
      </c>
      <c r="DT405" s="127">
        <v>260024.97774447987</v>
      </c>
      <c r="DU405" s="127">
        <v>260245.15130734548</v>
      </c>
      <c r="DV405" s="127">
        <v>262446.88693600253</v>
      </c>
      <c r="DW405" s="127">
        <v>262887.23406173516</v>
      </c>
      <c r="DX405" s="127">
        <v>259804.80418161431</v>
      </c>
      <c r="DY405" s="127">
        <v>258263.58924155394</v>
      </c>
      <c r="DZ405" s="127">
        <v>257162.72142722461</v>
      </c>
      <c r="EA405" s="127">
        <v>254740.8122357004</v>
      </c>
      <c r="EB405" s="127">
        <v>251438.20879271402</v>
      </c>
    </row>
    <row r="406" spans="1:132" x14ac:dyDescent="0.35">
      <c r="A406" s="114" t="s">
        <v>140</v>
      </c>
      <c r="B406" s="127"/>
      <c r="C406" s="127">
        <v>257576.23552864103</v>
      </c>
      <c r="D406" s="127">
        <v>254601.91410221346</v>
      </c>
      <c r="E406" s="127">
        <v>251330.16053314286</v>
      </c>
      <c r="F406" s="127">
        <v>250735.29624785727</v>
      </c>
      <c r="G406" s="127">
        <v>242704.62839650252</v>
      </c>
      <c r="H406" s="127">
        <v>234673.96054514757</v>
      </c>
      <c r="I406" s="127">
        <v>228130.45340700669</v>
      </c>
      <c r="J406" s="127">
        <v>221884.37841150846</v>
      </c>
      <c r="K406" s="127">
        <v>212663.98198958239</v>
      </c>
      <c r="L406" s="127">
        <v>207905.06770729815</v>
      </c>
      <c r="M406" s="127">
        <v>209392.22842051199</v>
      </c>
      <c r="N406" s="127">
        <v>202551.28913972821</v>
      </c>
      <c r="O406" s="127">
        <v>198387.23914272941</v>
      </c>
      <c r="P406" s="127">
        <v>192736.02843251676</v>
      </c>
      <c r="Q406" s="127">
        <v>185597.65700909003</v>
      </c>
      <c r="R406" s="127">
        <v>183218.19986794796</v>
      </c>
      <c r="S406" s="127">
        <v>181731.03915473414</v>
      </c>
      <c r="T406" s="127">
        <v>180541.31058416294</v>
      </c>
      <c r="U406" s="127">
        <v>178161.85344302087</v>
      </c>
      <c r="V406" s="127">
        <v>174890.09987395033</v>
      </c>
      <c r="W406" s="127">
        <v>176674.69272980705</v>
      </c>
      <c r="X406" s="127">
        <v>176674.69272980705</v>
      </c>
      <c r="Y406" s="127">
        <v>174295.23558866474</v>
      </c>
      <c r="Z406" s="127">
        <v>176972.12487244973</v>
      </c>
      <c r="AA406" s="127">
        <v>182028.47129737679</v>
      </c>
      <c r="AB406" s="127">
        <v>181136.17486944853</v>
      </c>
      <c r="AC406" s="127">
        <v>182623.33558266234</v>
      </c>
      <c r="AD406" s="127">
        <v>185300.22486644736</v>
      </c>
      <c r="AE406" s="127">
        <v>187382.24986494676</v>
      </c>
      <c r="AF406" s="127">
        <v>187382.24986494676</v>
      </c>
      <c r="AG406" s="127">
        <v>187382.24986494676</v>
      </c>
      <c r="AH406" s="127">
        <v>188571.9784355179</v>
      </c>
      <c r="AI406" s="127">
        <v>189464.27486344616</v>
      </c>
      <c r="AJ406" s="127">
        <v>247250.22075335673</v>
      </c>
      <c r="AK406" s="127">
        <v>250721.75271401225</v>
      </c>
      <c r="AL406" s="127">
        <v>256507.63931510481</v>
      </c>
      <c r="AM406" s="127">
        <v>261522.07436938514</v>
      </c>
      <c r="AN406" s="127">
        <v>266536.50942366529</v>
      </c>
      <c r="AO406" s="127">
        <v>271165.21870453929</v>
      </c>
      <c r="AP406" s="127">
        <v>274636.75066519488</v>
      </c>
      <c r="AQ406" s="127">
        <v>278879.73417266289</v>
      </c>
      <c r="AR406" s="127">
        <v>288137.15273441083</v>
      </c>
      <c r="AS406" s="127">
        <v>293537.31356209732</v>
      </c>
      <c r="AT406" s="127">
        <v>299323.20016319002</v>
      </c>
      <c r="AU406" s="127">
        <v>306651.98985790729</v>
      </c>
      <c r="AV406" s="127">
        <v>319380.94038031093</v>
      </c>
      <c r="AW406" s="127">
        <v>328638.35894205893</v>
      </c>
      <c r="AX406" s="127">
        <v>347538.92183896154</v>
      </c>
      <c r="AY406" s="127">
        <v>366825.2105092702</v>
      </c>
      <c r="AZ406" s="127">
        <v>376854.08061783074</v>
      </c>
      <c r="BA406" s="127">
        <v>380711.33835189231</v>
      </c>
      <c r="BB406" s="127">
        <v>383411.41876573564</v>
      </c>
      <c r="BC406" s="127">
        <v>379554.16103167395</v>
      </c>
      <c r="BD406" s="127">
        <v>376854.08061783074</v>
      </c>
      <c r="BE406" s="127">
        <v>375311.17752420594</v>
      </c>
      <c r="BF406" s="127">
        <v>379939.88680507994</v>
      </c>
      <c r="BG406" s="127">
        <v>381868.51567211078</v>
      </c>
      <c r="BH406" s="127">
        <v>378782.70948486164</v>
      </c>
      <c r="BI406" s="127">
        <v>383411.41876573564</v>
      </c>
      <c r="BJ406" s="127">
        <v>383411.41876573564</v>
      </c>
      <c r="BK406" s="127">
        <v>376854.08061783074</v>
      </c>
      <c r="BL406" s="127">
        <v>369911.01669651957</v>
      </c>
      <c r="BM406" s="127">
        <v>364510.85586883314</v>
      </c>
      <c r="BN406" s="127">
        <v>357182.06617411593</v>
      </c>
      <c r="BO406" s="127">
        <v>353710.53421346028</v>
      </c>
      <c r="BP406" s="127">
        <v>348696.09915917995</v>
      </c>
      <c r="BQ406" s="127">
        <v>339052.9548240258</v>
      </c>
      <c r="BR406" s="127">
        <v>335195.69708996394</v>
      </c>
      <c r="BS406" s="127">
        <v>329795.53626227751</v>
      </c>
      <c r="BT406" s="127">
        <v>322466.74656756019</v>
      </c>
      <c r="BU406" s="127">
        <v>317452.3115132802</v>
      </c>
      <c r="BV406" s="127">
        <v>314366.5053260306</v>
      </c>
      <c r="BW406" s="127">
        <v>313209.32800581213</v>
      </c>
      <c r="BX406" s="127">
        <v>315137.95687284297</v>
      </c>
      <c r="BY406" s="127">
        <v>321309.56924734183</v>
      </c>
      <c r="BZ406" s="127">
        <v>327866.90739524673</v>
      </c>
      <c r="CA406" s="127">
        <v>329409.81048887142</v>
      </c>
      <c r="CB406" s="127">
        <v>330566.98780908983</v>
      </c>
      <c r="CC406" s="127">
        <v>335581.42286337022</v>
      </c>
      <c r="CD406" s="127">
        <v>337510.05173040106</v>
      </c>
      <c r="CE406" s="127">
        <v>337510.05173040106</v>
      </c>
      <c r="CF406" s="127">
        <v>342138.76101127506</v>
      </c>
      <c r="CG406" s="127">
        <v>345610.29297193064</v>
      </c>
      <c r="CH406" s="127">
        <v>349081.82493258629</v>
      </c>
      <c r="CI406" s="127">
        <v>352939.08266664785</v>
      </c>
      <c r="CJ406" s="127">
        <v>262321.56554689893</v>
      </c>
      <c r="CK406" s="127">
        <v>265713.65475655708</v>
      </c>
      <c r="CL406" s="127">
        <v>267127.02526058129</v>
      </c>
      <c r="CM406" s="127">
        <v>269105.74396621517</v>
      </c>
      <c r="CN406" s="127">
        <v>269388.41806702001</v>
      </c>
      <c r="CO406" s="127">
        <v>271084.46267184912</v>
      </c>
      <c r="CP406" s="127">
        <v>272780.50727667828</v>
      </c>
      <c r="CQ406" s="127">
        <v>276172.59648633649</v>
      </c>
      <c r="CR406" s="127">
        <v>280412.70799840911</v>
      </c>
      <c r="CS406" s="127">
        <v>282956.77490565274</v>
      </c>
      <c r="CT406" s="127">
        <v>284087.47130887222</v>
      </c>
      <c r="CU406" s="127">
        <v>286631.53821611585</v>
      </c>
      <c r="CV406" s="127">
        <v>290306.30152657878</v>
      </c>
      <c r="CW406" s="127">
        <v>295394.43534106604</v>
      </c>
      <c r="CX406" s="127">
        <v>301613.26555877266</v>
      </c>
      <c r="CY406" s="127">
        <v>308397.44397808914</v>
      </c>
      <c r="CZ406" s="127">
        <v>312920.22959096654</v>
      </c>
      <c r="DA406" s="127">
        <v>316594.99290142971</v>
      </c>
      <c r="DB406" s="127">
        <v>315181.62239740544</v>
      </c>
      <c r="DC406" s="127">
        <v>315464.29649821011</v>
      </c>
      <c r="DD406" s="127">
        <v>318573.71160706354</v>
      </c>
      <c r="DE406" s="127">
        <v>316877.6670022342</v>
      </c>
      <c r="DF406" s="127">
        <v>310941.51088533259</v>
      </c>
      <c r="DG406" s="127">
        <v>309245.46628050361</v>
      </c>
      <c r="DH406" s="127">
        <v>309245.46628050361</v>
      </c>
      <c r="DI406" s="127">
        <v>306136.05117165024</v>
      </c>
      <c r="DJ406" s="127">
        <v>305005.35476843081</v>
      </c>
      <c r="DK406" s="127">
        <v>305005.35476843081</v>
      </c>
      <c r="DL406" s="127">
        <v>309528.14038130839</v>
      </c>
      <c r="DM406" s="127">
        <v>308680.11807889392</v>
      </c>
      <c r="DN406" s="127">
        <v>306418.72527245519</v>
      </c>
      <c r="DO406" s="127">
        <v>308397.44397808914</v>
      </c>
      <c r="DP406" s="127">
        <v>310658.83678452781</v>
      </c>
      <c r="DQ406" s="127">
        <v>323379.17132074508</v>
      </c>
      <c r="DR406" s="127">
        <v>331859.394344892</v>
      </c>
      <c r="DS406" s="127">
        <v>332424.74254650116</v>
      </c>
      <c r="DT406" s="127">
        <v>333838.11305052595</v>
      </c>
      <c r="DU406" s="127">
        <v>334120.78715133056</v>
      </c>
      <c r="DV406" s="127">
        <v>336947.52815937815</v>
      </c>
      <c r="DW406" s="127">
        <v>337512.87636098923</v>
      </c>
      <c r="DX406" s="127">
        <v>333555.4389497214</v>
      </c>
      <c r="DY406" s="127">
        <v>331576.72024408745</v>
      </c>
      <c r="DZ406" s="127">
        <v>330163.34974006267</v>
      </c>
      <c r="EA406" s="127">
        <v>327053.93463120837</v>
      </c>
      <c r="EB406" s="127">
        <v>322813.82311913598</v>
      </c>
    </row>
    <row r="407" spans="1:132" x14ac:dyDescent="0.35">
      <c r="A407" s="114" t="s">
        <v>141</v>
      </c>
      <c r="B407" s="127"/>
      <c r="C407" s="127">
        <v>1230777.6108114559</v>
      </c>
      <c r="D407" s="127">
        <v>1216565.3982154811</v>
      </c>
      <c r="E407" s="127">
        <v>1200931.9643599079</v>
      </c>
      <c r="F407" s="127">
        <v>1198089.5218407125</v>
      </c>
      <c r="G407" s="127">
        <v>1159716.54783158</v>
      </c>
      <c r="H407" s="127">
        <v>1121343.5738224464</v>
      </c>
      <c r="I407" s="127">
        <v>1090076.7061113014</v>
      </c>
      <c r="J407" s="127">
        <v>1060231.0596597535</v>
      </c>
      <c r="K407" s="127">
        <v>1016173.2006122296</v>
      </c>
      <c r="L407" s="127">
        <v>993433.66045866976</v>
      </c>
      <c r="M407" s="127">
        <v>1000539.7667566575</v>
      </c>
      <c r="N407" s="127">
        <v>967851.67778591439</v>
      </c>
      <c r="O407" s="127">
        <v>947954.58015154907</v>
      </c>
      <c r="P407" s="127">
        <v>920951.37621919601</v>
      </c>
      <c r="Q407" s="127">
        <v>886842.06598885474</v>
      </c>
      <c r="R407" s="127">
        <v>875472.29591207509</v>
      </c>
      <c r="S407" s="127">
        <v>868366.18961408758</v>
      </c>
      <c r="T407" s="127">
        <v>862681.30457569705</v>
      </c>
      <c r="U407" s="127">
        <v>851311.5344989174</v>
      </c>
      <c r="V407" s="127">
        <v>835678.10064334422</v>
      </c>
      <c r="W407" s="127">
        <v>844205.42820092989</v>
      </c>
      <c r="X407" s="127">
        <v>844205.42820092989</v>
      </c>
      <c r="Y407" s="127">
        <v>832835.65812414908</v>
      </c>
      <c r="Z407" s="127">
        <v>845626.649460527</v>
      </c>
      <c r="AA407" s="127">
        <v>869787.41087368468</v>
      </c>
      <c r="AB407" s="127">
        <v>865523.74709489243</v>
      </c>
      <c r="AC407" s="127">
        <v>872629.85339287971</v>
      </c>
      <c r="AD407" s="127">
        <v>885420.84472925763</v>
      </c>
      <c r="AE407" s="127">
        <v>895369.39354644029</v>
      </c>
      <c r="AF407" s="127">
        <v>895369.39354644029</v>
      </c>
      <c r="AG407" s="127">
        <v>895369.39354644029</v>
      </c>
      <c r="AH407" s="127">
        <v>901054.2785848307</v>
      </c>
      <c r="AI407" s="127">
        <v>905317.94236362295</v>
      </c>
      <c r="AJ407" s="127">
        <v>1181436.7709306157</v>
      </c>
      <c r="AK407" s="127">
        <v>1198024.8067159129</v>
      </c>
      <c r="AL407" s="127">
        <v>1225671.5330247413</v>
      </c>
      <c r="AM407" s="127">
        <v>1249632.0291590602</v>
      </c>
      <c r="AN407" s="127">
        <v>1273592.5252933777</v>
      </c>
      <c r="AO407" s="127">
        <v>1295709.9063404405</v>
      </c>
      <c r="AP407" s="127">
        <v>1312297.9421257379</v>
      </c>
      <c r="AQ407" s="127">
        <v>1332572.208085546</v>
      </c>
      <c r="AR407" s="127">
        <v>1376806.9701796712</v>
      </c>
      <c r="AS407" s="127">
        <v>1402610.5814012452</v>
      </c>
      <c r="AT407" s="127">
        <v>1430257.3077100746</v>
      </c>
      <c r="AU407" s="127">
        <v>1465276.4943679243</v>
      </c>
      <c r="AV407" s="127">
        <v>1526099.2922473473</v>
      </c>
      <c r="AW407" s="127">
        <v>1570334.0543414729</v>
      </c>
      <c r="AX407" s="127">
        <v>1660646.6936169802</v>
      </c>
      <c r="AY407" s="127">
        <v>1752802.4479797431</v>
      </c>
      <c r="AZ407" s="127">
        <v>1800723.4402483797</v>
      </c>
      <c r="BA407" s="127">
        <v>1819154.5911209318</v>
      </c>
      <c r="BB407" s="127">
        <v>1832056.3967317187</v>
      </c>
      <c r="BC407" s="127">
        <v>1813625.2458591666</v>
      </c>
      <c r="BD407" s="127">
        <v>1800723.4402483797</v>
      </c>
      <c r="BE407" s="127">
        <v>1793350.9798993585</v>
      </c>
      <c r="BF407" s="127">
        <v>1815468.360946421</v>
      </c>
      <c r="BG407" s="127">
        <v>1824683.9363826967</v>
      </c>
      <c r="BH407" s="127">
        <v>1809939.0156846561</v>
      </c>
      <c r="BI407" s="127">
        <v>1832056.3967317187</v>
      </c>
      <c r="BJ407" s="127">
        <v>1832056.3967317187</v>
      </c>
      <c r="BK407" s="127">
        <v>1800723.4402483797</v>
      </c>
      <c r="BL407" s="127">
        <v>1767547.3686777847</v>
      </c>
      <c r="BM407" s="127">
        <v>1741743.7574562116</v>
      </c>
      <c r="BN407" s="127">
        <v>1706724.5707983624</v>
      </c>
      <c r="BO407" s="127">
        <v>1690136.5350130645</v>
      </c>
      <c r="BP407" s="127">
        <v>1666176.0388787459</v>
      </c>
      <c r="BQ407" s="127">
        <v>1620098.1616973651</v>
      </c>
      <c r="BR407" s="127">
        <v>1601667.0108248119</v>
      </c>
      <c r="BS407" s="127">
        <v>1575863.3996032386</v>
      </c>
      <c r="BT407" s="127">
        <v>1540844.2129453884</v>
      </c>
      <c r="BU407" s="127">
        <v>1516883.7168110712</v>
      </c>
      <c r="BV407" s="127">
        <v>1502138.7961130284</v>
      </c>
      <c r="BW407" s="127">
        <v>1496609.450851263</v>
      </c>
      <c r="BX407" s="127">
        <v>1505825.0262875392</v>
      </c>
      <c r="BY407" s="127">
        <v>1535314.8676836235</v>
      </c>
      <c r="BZ407" s="127">
        <v>1566647.8241669624</v>
      </c>
      <c r="CA407" s="127">
        <v>1574020.2845159834</v>
      </c>
      <c r="CB407" s="127">
        <v>1579549.6297777488</v>
      </c>
      <c r="CC407" s="127">
        <v>1603510.1259120682</v>
      </c>
      <c r="CD407" s="127">
        <v>1612725.7013483439</v>
      </c>
      <c r="CE407" s="127">
        <v>1612725.7013483439</v>
      </c>
      <c r="CF407" s="127">
        <v>1634843.0823954069</v>
      </c>
      <c r="CG407" s="127">
        <v>1651431.1181807041</v>
      </c>
      <c r="CH407" s="127">
        <v>1668019.1539660019</v>
      </c>
      <c r="CI407" s="127">
        <v>1686450.3048385535</v>
      </c>
      <c r="CJ407" s="127">
        <v>1253452.2412190186</v>
      </c>
      <c r="CK407" s="127">
        <v>1269660.6753727128</v>
      </c>
      <c r="CL407" s="127">
        <v>1276414.1896034186</v>
      </c>
      <c r="CM407" s="127">
        <v>1285869.1095264065</v>
      </c>
      <c r="CN407" s="127">
        <v>1287219.8123725476</v>
      </c>
      <c r="CO407" s="127">
        <v>1295324.0294493949</v>
      </c>
      <c r="CP407" s="127">
        <v>1303428.2465262422</v>
      </c>
      <c r="CQ407" s="127">
        <v>1319636.6806799367</v>
      </c>
      <c r="CR407" s="127">
        <v>1339897.2233720538</v>
      </c>
      <c r="CS407" s="127">
        <v>1352053.5489873246</v>
      </c>
      <c r="CT407" s="127">
        <v>1357456.36037189</v>
      </c>
      <c r="CU407" s="127">
        <v>1369612.6859871603</v>
      </c>
      <c r="CV407" s="127">
        <v>1387171.8229869953</v>
      </c>
      <c r="CW407" s="127">
        <v>1411484.4742175366</v>
      </c>
      <c r="CX407" s="127">
        <v>1441199.9368326424</v>
      </c>
      <c r="CY407" s="127">
        <v>1473616.8051400317</v>
      </c>
      <c r="CZ407" s="127">
        <v>1495228.0506782897</v>
      </c>
      <c r="DA407" s="127">
        <v>1512787.1876781255</v>
      </c>
      <c r="DB407" s="127">
        <v>1506033.6734474197</v>
      </c>
      <c r="DC407" s="127">
        <v>1507384.37629356</v>
      </c>
      <c r="DD407" s="127">
        <v>1522242.1076011139</v>
      </c>
      <c r="DE407" s="127">
        <v>1514137.8905242656</v>
      </c>
      <c r="DF407" s="127">
        <v>1485773.1307553016</v>
      </c>
      <c r="DG407" s="127">
        <v>1477668.9136784547</v>
      </c>
      <c r="DH407" s="127">
        <v>1477668.9136784547</v>
      </c>
      <c r="DI407" s="127">
        <v>1462811.1823709016</v>
      </c>
      <c r="DJ407" s="127">
        <v>1457408.3709863366</v>
      </c>
      <c r="DK407" s="127">
        <v>1457408.3709863366</v>
      </c>
      <c r="DL407" s="127">
        <v>1479019.6165245958</v>
      </c>
      <c r="DM407" s="127">
        <v>1474967.5079861726</v>
      </c>
      <c r="DN407" s="127">
        <v>1464161.8852170433</v>
      </c>
      <c r="DO407" s="127">
        <v>1473616.8051400317</v>
      </c>
      <c r="DP407" s="127">
        <v>1484422.4279091605</v>
      </c>
      <c r="DQ407" s="127">
        <v>1545204.0559855099</v>
      </c>
      <c r="DR407" s="127">
        <v>1585725.1413697521</v>
      </c>
      <c r="DS407" s="127">
        <v>1588426.5470620317</v>
      </c>
      <c r="DT407" s="127">
        <v>1595180.0612927405</v>
      </c>
      <c r="DU407" s="127">
        <v>1596530.7641388804</v>
      </c>
      <c r="DV407" s="127">
        <v>1610037.7926002881</v>
      </c>
      <c r="DW407" s="127">
        <v>1612739.1982925772</v>
      </c>
      <c r="DX407" s="127">
        <v>1593829.3584466006</v>
      </c>
      <c r="DY407" s="127">
        <v>1584374.4385236125</v>
      </c>
      <c r="DZ407" s="127">
        <v>1577620.9242929036</v>
      </c>
      <c r="EA407" s="127">
        <v>1562763.1929853465</v>
      </c>
      <c r="EB407" s="127">
        <v>1542502.6502932303</v>
      </c>
    </row>
    <row r="408" spans="1:132" x14ac:dyDescent="0.35">
      <c r="A408" s="114" t="s">
        <v>142</v>
      </c>
      <c r="B408" s="127"/>
      <c r="C408" s="127">
        <v>297362.85969080444</v>
      </c>
      <c r="D408" s="127">
        <v>294300.4203531032</v>
      </c>
      <c r="E408" s="127">
        <v>290931.73708163155</v>
      </c>
      <c r="F408" s="127">
        <v>290319.24921409122</v>
      </c>
      <c r="G408" s="127">
        <v>282050.66300229763</v>
      </c>
      <c r="H408" s="127">
        <v>273782.07679050381</v>
      </c>
      <c r="I408" s="127">
        <v>267044.71024756081</v>
      </c>
      <c r="J408" s="127">
        <v>260613.58763838795</v>
      </c>
      <c r="K408" s="127">
        <v>251120.0256915135</v>
      </c>
      <c r="L408" s="127">
        <v>246220.12275119143</v>
      </c>
      <c r="M408" s="127">
        <v>247751.34242004214</v>
      </c>
      <c r="N408" s="127">
        <v>240707.73194332889</v>
      </c>
      <c r="O408" s="127">
        <v>236420.31687054696</v>
      </c>
      <c r="P408" s="127">
        <v>230601.68212891434</v>
      </c>
      <c r="Q408" s="127">
        <v>223251.82771843084</v>
      </c>
      <c r="R408" s="127">
        <v>220801.87624826984</v>
      </c>
      <c r="S408" s="127">
        <v>219270.65657941918</v>
      </c>
      <c r="T408" s="127">
        <v>218045.68084433858</v>
      </c>
      <c r="U408" s="127">
        <v>215595.72937417758</v>
      </c>
      <c r="V408" s="127">
        <v>212227.04610270599</v>
      </c>
      <c r="W408" s="127">
        <v>214064.50970532693</v>
      </c>
      <c r="X408" s="127">
        <v>214064.50970532693</v>
      </c>
      <c r="Y408" s="127">
        <v>211614.55823516569</v>
      </c>
      <c r="Z408" s="127">
        <v>214370.75363909698</v>
      </c>
      <c r="AA408" s="127">
        <v>219576.90051318923</v>
      </c>
      <c r="AB408" s="127">
        <v>218658.16871187888</v>
      </c>
      <c r="AC408" s="127">
        <v>220189.38838072954</v>
      </c>
      <c r="AD408" s="127">
        <v>222945.58378466079</v>
      </c>
      <c r="AE408" s="127">
        <v>225089.29132105177</v>
      </c>
      <c r="AF408" s="127">
        <v>225089.29132105177</v>
      </c>
      <c r="AG408" s="127">
        <v>225089.29132105177</v>
      </c>
      <c r="AH408" s="127">
        <v>226314.26705613243</v>
      </c>
      <c r="AI408" s="127">
        <v>227232.99885744278</v>
      </c>
      <c r="AJ408" s="127">
        <v>296276.41504215921</v>
      </c>
      <c r="AK408" s="127">
        <v>299850.79538449092</v>
      </c>
      <c r="AL408" s="127">
        <v>305808.09595504368</v>
      </c>
      <c r="AM408" s="127">
        <v>310971.08978285611</v>
      </c>
      <c r="AN408" s="127">
        <v>316134.08361066837</v>
      </c>
      <c r="AO408" s="127">
        <v>320899.9240671107</v>
      </c>
      <c r="AP408" s="127">
        <v>324474.30440944229</v>
      </c>
      <c r="AQ408" s="127">
        <v>328842.99149451451</v>
      </c>
      <c r="AR408" s="127">
        <v>338374.67240739882</v>
      </c>
      <c r="AS408" s="127">
        <v>343934.81960658147</v>
      </c>
      <c r="AT408" s="127">
        <v>349892.12017713446</v>
      </c>
      <c r="AU408" s="127">
        <v>357438.034233168</v>
      </c>
      <c r="AV408" s="127">
        <v>370544.09548838407</v>
      </c>
      <c r="AW408" s="127">
        <v>380075.77640126849</v>
      </c>
      <c r="AX408" s="127">
        <v>399536.29159840755</v>
      </c>
      <c r="AY408" s="127">
        <v>419393.96016691707</v>
      </c>
      <c r="AZ408" s="127">
        <v>429719.94782254199</v>
      </c>
      <c r="BA408" s="127">
        <v>433691.48153624369</v>
      </c>
      <c r="BB408" s="127">
        <v>436471.55513583502</v>
      </c>
      <c r="BC408" s="127">
        <v>432500.02142213332</v>
      </c>
      <c r="BD408" s="127">
        <v>429719.94782254199</v>
      </c>
      <c r="BE408" s="127">
        <v>428131.33433706098</v>
      </c>
      <c r="BF408" s="127">
        <v>432897.17479350331</v>
      </c>
      <c r="BG408" s="127">
        <v>434882.94165035419</v>
      </c>
      <c r="BH408" s="127">
        <v>431705.71467939287</v>
      </c>
      <c r="BI408" s="127">
        <v>436471.55513583502</v>
      </c>
      <c r="BJ408" s="127">
        <v>436471.55513583502</v>
      </c>
      <c r="BK408" s="127">
        <v>429719.94782254199</v>
      </c>
      <c r="BL408" s="127">
        <v>422571.18713787844</v>
      </c>
      <c r="BM408" s="127">
        <v>417011.03993869585</v>
      </c>
      <c r="BN408" s="127">
        <v>409465.12588266237</v>
      </c>
      <c r="BO408" s="127">
        <v>405890.74554033065</v>
      </c>
      <c r="BP408" s="127">
        <v>400727.75171251805</v>
      </c>
      <c r="BQ408" s="127">
        <v>390798.91742826364</v>
      </c>
      <c r="BR408" s="127">
        <v>386827.38371456164</v>
      </c>
      <c r="BS408" s="127">
        <v>381267.23651537899</v>
      </c>
      <c r="BT408" s="127">
        <v>373721.32245934545</v>
      </c>
      <c r="BU408" s="127">
        <v>368558.32863153325</v>
      </c>
      <c r="BV408" s="127">
        <v>365381.10166057153</v>
      </c>
      <c r="BW408" s="127">
        <v>364189.64154646109</v>
      </c>
      <c r="BX408" s="127">
        <v>366175.40840331191</v>
      </c>
      <c r="BY408" s="127">
        <v>372529.86234523501</v>
      </c>
      <c r="BZ408" s="127">
        <v>379281.46965852799</v>
      </c>
      <c r="CA408" s="127">
        <v>380870.08314400888</v>
      </c>
      <c r="CB408" s="127">
        <v>382061.54325811932</v>
      </c>
      <c r="CC408" s="127">
        <v>387224.53708593198</v>
      </c>
      <c r="CD408" s="127">
        <v>389210.30394278286</v>
      </c>
      <c r="CE408" s="127">
        <v>389210.30394278286</v>
      </c>
      <c r="CF408" s="127">
        <v>393976.14439922501</v>
      </c>
      <c r="CG408" s="127">
        <v>397550.52474155673</v>
      </c>
      <c r="CH408" s="127">
        <v>401124.90508388856</v>
      </c>
      <c r="CI408" s="127">
        <v>405096.43879759021</v>
      </c>
      <c r="CJ408" s="127">
        <v>300653.2728938901</v>
      </c>
      <c r="CK408" s="127">
        <v>304145.85689652956</v>
      </c>
      <c r="CL408" s="127">
        <v>305601.10023096268</v>
      </c>
      <c r="CM408" s="127">
        <v>307638.44089916913</v>
      </c>
      <c r="CN408" s="127">
        <v>307929.48956605559</v>
      </c>
      <c r="CO408" s="127">
        <v>309675.78156737552</v>
      </c>
      <c r="CP408" s="127">
        <v>311422.07356869546</v>
      </c>
      <c r="CQ408" s="127">
        <v>314914.65757133503</v>
      </c>
      <c r="CR408" s="127">
        <v>319280.38757463428</v>
      </c>
      <c r="CS408" s="127">
        <v>321899.82557661406</v>
      </c>
      <c r="CT408" s="127">
        <v>323064.02024416067</v>
      </c>
      <c r="CU408" s="127">
        <v>325683.45824614028</v>
      </c>
      <c r="CV408" s="127">
        <v>329467.09091566637</v>
      </c>
      <c r="CW408" s="127">
        <v>334705.96691962588</v>
      </c>
      <c r="CX408" s="127">
        <v>341109.03759113164</v>
      </c>
      <c r="CY408" s="127">
        <v>348094.2055964109</v>
      </c>
      <c r="CZ408" s="127">
        <v>352750.98426659685</v>
      </c>
      <c r="DA408" s="127">
        <v>356534.61693612312</v>
      </c>
      <c r="DB408" s="127">
        <v>355079.37360169005</v>
      </c>
      <c r="DC408" s="127">
        <v>355370.42226857651</v>
      </c>
      <c r="DD408" s="127">
        <v>358571.95760432968</v>
      </c>
      <c r="DE408" s="127">
        <v>356825.66560300952</v>
      </c>
      <c r="DF408" s="127">
        <v>350713.64359839051</v>
      </c>
      <c r="DG408" s="127">
        <v>348967.35159707081</v>
      </c>
      <c r="DH408" s="127">
        <v>348967.35159707081</v>
      </c>
      <c r="DI408" s="127">
        <v>345765.81626131776</v>
      </c>
      <c r="DJ408" s="127">
        <v>344601.62159377121</v>
      </c>
      <c r="DK408" s="127">
        <v>344601.62159377121</v>
      </c>
      <c r="DL408" s="127">
        <v>349258.40026395733</v>
      </c>
      <c r="DM408" s="127">
        <v>348385.25426329748</v>
      </c>
      <c r="DN408" s="127">
        <v>346056.86492820451</v>
      </c>
      <c r="DO408" s="127">
        <v>348094.2055964109</v>
      </c>
      <c r="DP408" s="127">
        <v>350422.59493150387</v>
      </c>
      <c r="DQ408" s="127">
        <v>363519.78494140133</v>
      </c>
      <c r="DR408" s="127">
        <v>372251.24494800187</v>
      </c>
      <c r="DS408" s="127">
        <v>372833.3422817745</v>
      </c>
      <c r="DT408" s="127">
        <v>374288.58561620821</v>
      </c>
      <c r="DU408" s="127">
        <v>374579.63428309455</v>
      </c>
      <c r="DV408" s="127">
        <v>377490.12095195998</v>
      </c>
      <c r="DW408" s="127">
        <v>378072.21828573482</v>
      </c>
      <c r="DX408" s="127">
        <v>373997.53694932192</v>
      </c>
      <c r="DY408" s="127">
        <v>371960.19628111547</v>
      </c>
      <c r="DZ408" s="127">
        <v>370504.95294668176</v>
      </c>
      <c r="EA408" s="127">
        <v>367303.41761092795</v>
      </c>
      <c r="EB408" s="127">
        <v>362937.68760762876</v>
      </c>
    </row>
    <row r="409" spans="1:132" x14ac:dyDescent="0.35">
      <c r="A409" s="116" t="s">
        <v>143</v>
      </c>
      <c r="B409" s="128"/>
      <c r="C409" s="128">
        <v>270999.27261042711</v>
      </c>
      <c r="D409" s="128">
        <v>268208.34292339912</v>
      </c>
      <c r="E409" s="128">
        <v>265138.32026766817</v>
      </c>
      <c r="F409" s="128">
        <v>264580.13433026249</v>
      </c>
      <c r="G409" s="128">
        <v>257044.62417528682</v>
      </c>
      <c r="H409" s="128">
        <v>249509.1140203109</v>
      </c>
      <c r="I409" s="128">
        <v>243369.06870884914</v>
      </c>
      <c r="J409" s="128">
        <v>237508.11636609017</v>
      </c>
      <c r="K409" s="128">
        <v>228856.23433630305</v>
      </c>
      <c r="L409" s="128">
        <v>224390.74683705819</v>
      </c>
      <c r="M409" s="128">
        <v>225786.21168057222</v>
      </c>
      <c r="N409" s="128">
        <v>219367.07340040759</v>
      </c>
      <c r="O409" s="128">
        <v>215459.77183856827</v>
      </c>
      <c r="P409" s="128">
        <v>210157.00543321492</v>
      </c>
      <c r="Q409" s="128">
        <v>203458.77418434736</v>
      </c>
      <c r="R409" s="128">
        <v>201226.03043472499</v>
      </c>
      <c r="S409" s="128">
        <v>199830.56559121097</v>
      </c>
      <c r="T409" s="128">
        <v>198714.19371639966</v>
      </c>
      <c r="U409" s="128">
        <v>196481.44996677732</v>
      </c>
      <c r="V409" s="128">
        <v>193411.42731104634</v>
      </c>
      <c r="W409" s="128">
        <v>195085.98512326329</v>
      </c>
      <c r="X409" s="128">
        <v>195085.98512326329</v>
      </c>
      <c r="Y409" s="128">
        <v>192853.24137364072</v>
      </c>
      <c r="Z409" s="128">
        <v>195365.07809196602</v>
      </c>
      <c r="AA409" s="128">
        <v>200109.65855991372</v>
      </c>
      <c r="AB409" s="128">
        <v>199272.37965380534</v>
      </c>
      <c r="AC409" s="128">
        <v>200667.84449731934</v>
      </c>
      <c r="AD409" s="128">
        <v>203179.68121564464</v>
      </c>
      <c r="AE409" s="128">
        <v>205133.33199656429</v>
      </c>
      <c r="AF409" s="128">
        <v>205133.33199656429</v>
      </c>
      <c r="AG409" s="128">
        <v>205133.33199656429</v>
      </c>
      <c r="AH409" s="128">
        <v>206249.70387137562</v>
      </c>
      <c r="AI409" s="128">
        <v>207086.98277748399</v>
      </c>
      <c r="AJ409" s="128">
        <v>270009.14993733843</v>
      </c>
      <c r="AK409" s="128">
        <v>273266.63297947793</v>
      </c>
      <c r="AL409" s="128">
        <v>278695.77138304367</v>
      </c>
      <c r="AM409" s="128">
        <v>283401.02466613409</v>
      </c>
      <c r="AN409" s="128">
        <v>288106.27794922428</v>
      </c>
      <c r="AO409" s="128">
        <v>292449.58867207693</v>
      </c>
      <c r="AP409" s="128">
        <v>295707.07171421638</v>
      </c>
      <c r="AQ409" s="128">
        <v>299688.43987683137</v>
      </c>
      <c r="AR409" s="128">
        <v>308375.06132253655</v>
      </c>
      <c r="AS409" s="128">
        <v>313442.25716586463</v>
      </c>
      <c r="AT409" s="128">
        <v>318871.39556943061</v>
      </c>
      <c r="AU409" s="128">
        <v>325748.30421394715</v>
      </c>
      <c r="AV409" s="128">
        <v>337692.40870179189</v>
      </c>
      <c r="AW409" s="128">
        <v>346379.03014749708</v>
      </c>
      <c r="AX409" s="128">
        <v>364114.21559914527</v>
      </c>
      <c r="AY409" s="128">
        <v>382211.34361103136</v>
      </c>
      <c r="AZ409" s="128">
        <v>391621.85017721215</v>
      </c>
      <c r="BA409" s="128">
        <v>395241.27577958925</v>
      </c>
      <c r="BB409" s="128">
        <v>397774.87370125321</v>
      </c>
      <c r="BC409" s="128">
        <v>394155.44809887611</v>
      </c>
      <c r="BD409" s="128">
        <v>391621.85017721215</v>
      </c>
      <c r="BE409" s="128">
        <v>390174.07993626106</v>
      </c>
      <c r="BF409" s="128">
        <v>394517.39065911376</v>
      </c>
      <c r="BG409" s="128">
        <v>396327.10346030229</v>
      </c>
      <c r="BH409" s="128">
        <v>393431.56297840073</v>
      </c>
      <c r="BI409" s="128">
        <v>397774.87370125321</v>
      </c>
      <c r="BJ409" s="128">
        <v>397774.87370125321</v>
      </c>
      <c r="BK409" s="128">
        <v>391621.85017721215</v>
      </c>
      <c r="BL409" s="128">
        <v>385106.88409293309</v>
      </c>
      <c r="BM409" s="128">
        <v>380039.68824960501</v>
      </c>
      <c r="BN409" s="128">
        <v>373162.77960508841</v>
      </c>
      <c r="BO409" s="128">
        <v>369905.29656294885</v>
      </c>
      <c r="BP409" s="128">
        <v>365200.04327985842</v>
      </c>
      <c r="BQ409" s="128">
        <v>356151.47927391564</v>
      </c>
      <c r="BR409" s="128">
        <v>352532.05367153825</v>
      </c>
      <c r="BS409" s="128">
        <v>347464.85782821028</v>
      </c>
      <c r="BT409" s="128">
        <v>340587.9491836935</v>
      </c>
      <c r="BU409" s="128">
        <v>335882.69590060337</v>
      </c>
      <c r="BV409" s="128">
        <v>332987.15541870153</v>
      </c>
      <c r="BW409" s="128">
        <v>331901.32773798838</v>
      </c>
      <c r="BX409" s="128">
        <v>333711.0405391769</v>
      </c>
      <c r="BY409" s="128">
        <v>339502.12150298053</v>
      </c>
      <c r="BZ409" s="128">
        <v>345655.14502702159</v>
      </c>
      <c r="CA409" s="128">
        <v>347102.91526797251</v>
      </c>
      <c r="CB409" s="128">
        <v>348188.74294868554</v>
      </c>
      <c r="CC409" s="128">
        <v>352893.9962317762</v>
      </c>
      <c r="CD409" s="128">
        <v>354703.70903296466</v>
      </c>
      <c r="CE409" s="128">
        <v>354703.70903296466</v>
      </c>
      <c r="CF409" s="128">
        <v>359047.01975581725</v>
      </c>
      <c r="CG409" s="128">
        <v>362304.50279795675</v>
      </c>
      <c r="CH409" s="128">
        <v>365561.98584009625</v>
      </c>
      <c r="CI409" s="128">
        <v>369181.41144247341</v>
      </c>
      <c r="CJ409" s="128">
        <v>273997.9644630382</v>
      </c>
      <c r="CK409" s="128">
        <v>277180.90306280239</v>
      </c>
      <c r="CL409" s="128">
        <v>278507.1274793708</v>
      </c>
      <c r="CM409" s="128">
        <v>280363.84166256664</v>
      </c>
      <c r="CN409" s="128">
        <v>280629.08654588024</v>
      </c>
      <c r="CO409" s="128">
        <v>282220.55584576243</v>
      </c>
      <c r="CP409" s="128">
        <v>283812.0251456445</v>
      </c>
      <c r="CQ409" s="128">
        <v>286994.96374540887</v>
      </c>
      <c r="CR409" s="128">
        <v>290973.63699511398</v>
      </c>
      <c r="CS409" s="128">
        <v>293360.84094493726</v>
      </c>
      <c r="CT409" s="128">
        <v>294421.82047819201</v>
      </c>
      <c r="CU409" s="128">
        <v>296809.02442801517</v>
      </c>
      <c r="CV409" s="128">
        <v>300257.20791109302</v>
      </c>
      <c r="CW409" s="128">
        <v>305031.61581073946</v>
      </c>
      <c r="CX409" s="128">
        <v>310867.00324364047</v>
      </c>
      <c r="CY409" s="128">
        <v>317232.8804431691</v>
      </c>
      <c r="CZ409" s="128">
        <v>321476.79857618792</v>
      </c>
      <c r="DA409" s="128">
        <v>324924.98205926589</v>
      </c>
      <c r="DB409" s="128">
        <v>323598.75764269748</v>
      </c>
      <c r="DC409" s="128">
        <v>323864.00252601114</v>
      </c>
      <c r="DD409" s="128">
        <v>326781.6962424618</v>
      </c>
      <c r="DE409" s="128">
        <v>325190.22694257938</v>
      </c>
      <c r="DF409" s="128">
        <v>319620.0843929922</v>
      </c>
      <c r="DG409" s="128">
        <v>318028.61509311013</v>
      </c>
      <c r="DH409" s="128">
        <v>318028.61509311013</v>
      </c>
      <c r="DI409" s="128">
        <v>315110.92137665953</v>
      </c>
      <c r="DJ409" s="128">
        <v>314049.94184340473</v>
      </c>
      <c r="DK409" s="128">
        <v>314049.94184340473</v>
      </c>
      <c r="DL409" s="128">
        <v>318293.85997642373</v>
      </c>
      <c r="DM409" s="128">
        <v>317498.12532648275</v>
      </c>
      <c r="DN409" s="128">
        <v>315376.16625997331</v>
      </c>
      <c r="DO409" s="128">
        <v>317232.8804431691</v>
      </c>
      <c r="DP409" s="128">
        <v>319354.83950967848</v>
      </c>
      <c r="DQ409" s="128">
        <v>331290.85925879359</v>
      </c>
      <c r="DR409" s="128">
        <v>339248.20575820561</v>
      </c>
      <c r="DS409" s="128">
        <v>339778.69552483241</v>
      </c>
      <c r="DT409" s="128">
        <v>341104.91994140134</v>
      </c>
      <c r="DU409" s="128">
        <v>341370.16482471477</v>
      </c>
      <c r="DV409" s="128">
        <v>344022.61365785083</v>
      </c>
      <c r="DW409" s="128">
        <v>344553.1034244796</v>
      </c>
      <c r="DX409" s="128">
        <v>340839.67505808792</v>
      </c>
      <c r="DY409" s="128">
        <v>338982.96087489213</v>
      </c>
      <c r="DZ409" s="128">
        <v>337656.73645832314</v>
      </c>
      <c r="EA409" s="128">
        <v>334739.04274187185</v>
      </c>
      <c r="EB409" s="128">
        <v>330760.36949216679</v>
      </c>
    </row>
    <row r="410" spans="1:132" x14ac:dyDescent="0.35">
      <c r="A410" s="116" t="s">
        <v>144</v>
      </c>
      <c r="B410" s="128"/>
      <c r="C410" s="128">
        <v>1185.7329801375065</v>
      </c>
      <c r="D410" s="128">
        <v>1173.5215179321772</v>
      </c>
      <c r="E410" s="128">
        <v>1160.0889095063144</v>
      </c>
      <c r="F410" s="128">
        <v>1157.6466170652484</v>
      </c>
      <c r="G410" s="128">
        <v>1124.675669110859</v>
      </c>
      <c r="H410" s="128">
        <v>1091.7047211564684</v>
      </c>
      <c r="I410" s="128">
        <v>1064.8395043047435</v>
      </c>
      <c r="J410" s="128">
        <v>1039.1954336735516</v>
      </c>
      <c r="K410" s="128">
        <v>1001.3399008370292</v>
      </c>
      <c r="L410" s="128">
        <v>981.80156130850219</v>
      </c>
      <c r="M410" s="128">
        <v>987.90729241116708</v>
      </c>
      <c r="N410" s="128">
        <v>959.82092933890874</v>
      </c>
      <c r="O410" s="128">
        <v>942.72488225144741</v>
      </c>
      <c r="P410" s="128">
        <v>919.52310406132096</v>
      </c>
      <c r="Q410" s="128">
        <v>890.21559476852917</v>
      </c>
      <c r="R410" s="128">
        <v>880.44642500426608</v>
      </c>
      <c r="S410" s="128">
        <v>874.3406939016013</v>
      </c>
      <c r="T410" s="128">
        <v>869.45610901946918</v>
      </c>
      <c r="U410" s="128">
        <v>859.68693925520597</v>
      </c>
      <c r="V410" s="128">
        <v>846.25433082934319</v>
      </c>
      <c r="W410" s="128">
        <v>853.58120815254131</v>
      </c>
      <c r="X410" s="128">
        <v>853.58120815254131</v>
      </c>
      <c r="Y410" s="128">
        <v>843.81203838827719</v>
      </c>
      <c r="Z410" s="128">
        <v>854.80235437307385</v>
      </c>
      <c r="AA410" s="128">
        <v>875.56184012213396</v>
      </c>
      <c r="AB410" s="128">
        <v>871.8984014605353</v>
      </c>
      <c r="AC410" s="128">
        <v>878.00413256320007</v>
      </c>
      <c r="AD410" s="128">
        <v>888.99444854799674</v>
      </c>
      <c r="AE410" s="128">
        <v>897.54247209172752</v>
      </c>
      <c r="AF410" s="128">
        <v>897.54247209172752</v>
      </c>
      <c r="AG410" s="128">
        <v>897.54247209172752</v>
      </c>
      <c r="AH410" s="128">
        <v>902.42705697385964</v>
      </c>
      <c r="AI410" s="128">
        <v>906.0904956354583</v>
      </c>
      <c r="AJ410" s="128">
        <v>1181.4007872996649</v>
      </c>
      <c r="AK410" s="128">
        <v>1195.6536118113236</v>
      </c>
      <c r="AL410" s="128">
        <v>1219.4083193307533</v>
      </c>
      <c r="AM410" s="128">
        <v>1239.99573251426</v>
      </c>
      <c r="AN410" s="128">
        <v>1260.5831456977653</v>
      </c>
      <c r="AO410" s="128">
        <v>1279.5869117133095</v>
      </c>
      <c r="AP410" s="128">
        <v>1293.839736224968</v>
      </c>
      <c r="AQ410" s="128">
        <v>1311.2598550725504</v>
      </c>
      <c r="AR410" s="128">
        <v>1349.2673871036384</v>
      </c>
      <c r="AS410" s="128">
        <v>1371.4384474551066</v>
      </c>
      <c r="AT410" s="128">
        <v>1395.1931549745377</v>
      </c>
      <c r="AU410" s="128">
        <v>1425.2824511658162</v>
      </c>
      <c r="AV410" s="128">
        <v>1477.5428077085623</v>
      </c>
      <c r="AW410" s="128">
        <v>1515.5503397396506</v>
      </c>
      <c r="AX410" s="128">
        <v>1593.149050969789</v>
      </c>
      <c r="AY410" s="128">
        <v>1672.3314093678905</v>
      </c>
      <c r="AZ410" s="128">
        <v>1713.5062357349036</v>
      </c>
      <c r="BA410" s="128">
        <v>1729.3427074145229</v>
      </c>
      <c r="BB410" s="128">
        <v>1740.4282375902571</v>
      </c>
      <c r="BC410" s="128">
        <v>1724.5917659106374</v>
      </c>
      <c r="BD410" s="128">
        <v>1713.5062357349036</v>
      </c>
      <c r="BE410" s="128">
        <v>1707.1716470630547</v>
      </c>
      <c r="BF410" s="128">
        <v>1726.1754130785985</v>
      </c>
      <c r="BG410" s="128">
        <v>1734.0936489184087</v>
      </c>
      <c r="BH410" s="128">
        <v>1721.4244715747132</v>
      </c>
      <c r="BI410" s="128">
        <v>1740.4282375902571</v>
      </c>
      <c r="BJ410" s="128">
        <v>1740.4282375902571</v>
      </c>
      <c r="BK410" s="128">
        <v>1713.5062357349036</v>
      </c>
      <c r="BL410" s="128">
        <v>1685.0005867115863</v>
      </c>
      <c r="BM410" s="128">
        <v>1662.8295263601181</v>
      </c>
      <c r="BN410" s="128">
        <v>1632.7402301688401</v>
      </c>
      <c r="BO410" s="128">
        <v>1618.4874056571816</v>
      </c>
      <c r="BP410" s="128">
        <v>1597.899992473675</v>
      </c>
      <c r="BQ410" s="128">
        <v>1558.3088132746254</v>
      </c>
      <c r="BR410" s="128">
        <v>1542.4723415950045</v>
      </c>
      <c r="BS410" s="128">
        <v>1520.3012812435361</v>
      </c>
      <c r="BT410" s="128">
        <v>1490.2119850522579</v>
      </c>
      <c r="BU410" s="128">
        <v>1469.6245718687524</v>
      </c>
      <c r="BV410" s="128">
        <v>1456.9553945250557</v>
      </c>
      <c r="BW410" s="128">
        <v>1452.2044530211699</v>
      </c>
      <c r="BX410" s="128">
        <v>1460.1226888609797</v>
      </c>
      <c r="BY410" s="128">
        <v>1485.4610435483721</v>
      </c>
      <c r="BZ410" s="128">
        <v>1512.3830454037263</v>
      </c>
      <c r="CA410" s="128">
        <v>1518.7176340755746</v>
      </c>
      <c r="CB410" s="128">
        <v>1523.4685755794599</v>
      </c>
      <c r="CC410" s="128">
        <v>1544.0559887629672</v>
      </c>
      <c r="CD410" s="128">
        <v>1551.974224602777</v>
      </c>
      <c r="CE410" s="128">
        <v>1551.974224602777</v>
      </c>
      <c r="CF410" s="128">
        <v>1570.977990618321</v>
      </c>
      <c r="CG410" s="128">
        <v>1585.2308151299792</v>
      </c>
      <c r="CH410" s="128">
        <v>1599.4836396416381</v>
      </c>
      <c r="CI410" s="128">
        <v>1615.3201113212574</v>
      </c>
      <c r="CJ410" s="128">
        <v>1198.853487040202</v>
      </c>
      <c r="CK410" s="128">
        <v>1212.780149038733</v>
      </c>
      <c r="CL410" s="128">
        <v>1218.582924871454</v>
      </c>
      <c r="CM410" s="128">
        <v>1226.7068110372636</v>
      </c>
      <c r="CN410" s="128">
        <v>1227.8673662038077</v>
      </c>
      <c r="CO410" s="128">
        <v>1234.8306972030732</v>
      </c>
      <c r="CP410" s="128">
        <v>1241.7940282023389</v>
      </c>
      <c r="CQ410" s="128">
        <v>1255.7206902008702</v>
      </c>
      <c r="CR410" s="128">
        <v>1273.1290176990331</v>
      </c>
      <c r="CS410" s="128">
        <v>1283.5740141979313</v>
      </c>
      <c r="CT410" s="128">
        <v>1288.2162348641086</v>
      </c>
      <c r="CU410" s="128">
        <v>1298.6612313630067</v>
      </c>
      <c r="CV410" s="128">
        <v>1313.7484485280818</v>
      </c>
      <c r="CW410" s="128">
        <v>1334.6384415258785</v>
      </c>
      <c r="CX410" s="128">
        <v>1360.1706551898512</v>
      </c>
      <c r="CY410" s="128">
        <v>1388.0239791869133</v>
      </c>
      <c r="CZ410" s="128">
        <v>1406.5928618516207</v>
      </c>
      <c r="DA410" s="128">
        <v>1421.6800790166963</v>
      </c>
      <c r="DB410" s="128">
        <v>1415.8773031839753</v>
      </c>
      <c r="DC410" s="128">
        <v>1417.0378583505189</v>
      </c>
      <c r="DD410" s="128">
        <v>1429.8039651825061</v>
      </c>
      <c r="DE410" s="128">
        <v>1422.8406341832394</v>
      </c>
      <c r="DF410" s="128">
        <v>1398.4689756858111</v>
      </c>
      <c r="DG410" s="128">
        <v>1391.5056446865462</v>
      </c>
      <c r="DH410" s="128">
        <v>1391.5056446865462</v>
      </c>
      <c r="DI410" s="128">
        <v>1378.7395378545591</v>
      </c>
      <c r="DJ410" s="128">
        <v>1374.097317188382</v>
      </c>
      <c r="DK410" s="128">
        <v>1374.097317188382</v>
      </c>
      <c r="DL410" s="128">
        <v>1392.6661998530899</v>
      </c>
      <c r="DM410" s="128">
        <v>1389.1845343534574</v>
      </c>
      <c r="DN410" s="128">
        <v>1379.9000930211039</v>
      </c>
      <c r="DO410" s="128">
        <v>1388.0239791869133</v>
      </c>
      <c r="DP410" s="128">
        <v>1397.3084205192672</v>
      </c>
      <c r="DQ410" s="128">
        <v>1449.5334030137547</v>
      </c>
      <c r="DR410" s="128">
        <v>1484.3500580100879</v>
      </c>
      <c r="DS410" s="128">
        <v>1486.6711683431738</v>
      </c>
      <c r="DT410" s="128">
        <v>1492.4739441758973</v>
      </c>
      <c r="DU410" s="128">
        <v>1493.6344993424404</v>
      </c>
      <c r="DV410" s="128">
        <v>1505.2400510078792</v>
      </c>
      <c r="DW410" s="128">
        <v>1507.5611613409737</v>
      </c>
      <c r="DX410" s="128">
        <v>1491.3133890093543</v>
      </c>
      <c r="DY410" s="128">
        <v>1483.1895028435449</v>
      </c>
      <c r="DZ410" s="128">
        <v>1477.3867270108212</v>
      </c>
      <c r="EA410" s="128">
        <v>1464.6206201788309</v>
      </c>
      <c r="EB410" s="128">
        <v>1447.2122926806687</v>
      </c>
    </row>
    <row r="411" spans="1:132" x14ac:dyDescent="0.35">
      <c r="A411" s="116" t="s">
        <v>145</v>
      </c>
      <c r="B411" s="128"/>
      <c r="C411" s="128">
        <v>50123.304536372678</v>
      </c>
      <c r="D411" s="128">
        <v>49607.101606028999</v>
      </c>
      <c r="E411" s="128">
        <v>49039.278382650919</v>
      </c>
      <c r="F411" s="128">
        <v>48936.037796582175</v>
      </c>
      <c r="G411" s="128">
        <v>47542.28988465423</v>
      </c>
      <c r="H411" s="128">
        <v>46148.541972726234</v>
      </c>
      <c r="I411" s="128">
        <v>45012.895525970125</v>
      </c>
      <c r="J411" s="128">
        <v>43928.869372248366</v>
      </c>
      <c r="K411" s="128">
        <v>42328.640288182898</v>
      </c>
      <c r="L411" s="128">
        <v>41502.715599633011</v>
      </c>
      <c r="M411" s="128">
        <v>41760.817064804854</v>
      </c>
      <c r="N411" s="128">
        <v>40573.550325014352</v>
      </c>
      <c r="O411" s="128">
        <v>39850.866222533172</v>
      </c>
      <c r="P411" s="128">
        <v>38870.080654880156</v>
      </c>
      <c r="Q411" s="128">
        <v>37631.193622055267</v>
      </c>
      <c r="R411" s="128">
        <v>37218.231277780331</v>
      </c>
      <c r="S411" s="128">
        <v>36960.129812608495</v>
      </c>
      <c r="T411" s="128">
        <v>36753.648640471001</v>
      </c>
      <c r="U411" s="128">
        <v>36340.686296196065</v>
      </c>
      <c r="V411" s="128">
        <v>35772.863072817985</v>
      </c>
      <c r="W411" s="128">
        <v>36082.584831024222</v>
      </c>
      <c r="X411" s="128">
        <v>36082.584831024222</v>
      </c>
      <c r="Y411" s="128">
        <v>35669.622486749249</v>
      </c>
      <c r="Z411" s="128">
        <v>36134.205124058579</v>
      </c>
      <c r="AA411" s="128">
        <v>37011.750105642845</v>
      </c>
      <c r="AB411" s="128">
        <v>36856.889226539752</v>
      </c>
      <c r="AC411" s="128">
        <v>37114.990691711588</v>
      </c>
      <c r="AD411" s="128">
        <v>37579.573329020917</v>
      </c>
      <c r="AE411" s="128">
        <v>37940.915380261504</v>
      </c>
      <c r="AF411" s="128">
        <v>37940.915380261504</v>
      </c>
      <c r="AG411" s="128">
        <v>37940.915380261504</v>
      </c>
      <c r="AH411" s="128">
        <v>38147.39655239899</v>
      </c>
      <c r="AI411" s="128">
        <v>38302.25743150209</v>
      </c>
      <c r="AJ411" s="128">
        <v>49940.174080731442</v>
      </c>
      <c r="AK411" s="128">
        <v>50542.669478488264</v>
      </c>
      <c r="AL411" s="128">
        <v>51546.8284747496</v>
      </c>
      <c r="AM411" s="128">
        <v>52417.099604842784</v>
      </c>
      <c r="AN411" s="128">
        <v>53287.370734935939</v>
      </c>
      <c r="AO411" s="128">
        <v>54090.697931945033</v>
      </c>
      <c r="AP411" s="128">
        <v>54693.19332970184</v>
      </c>
      <c r="AQ411" s="128">
        <v>55429.576593626858</v>
      </c>
      <c r="AR411" s="128">
        <v>57036.230987645009</v>
      </c>
      <c r="AS411" s="128">
        <v>57973.446050822269</v>
      </c>
      <c r="AT411" s="128">
        <v>58977.605047083656</v>
      </c>
      <c r="AU411" s="128">
        <v>60249.539775681376</v>
      </c>
      <c r="AV411" s="128">
        <v>62458.689567456342</v>
      </c>
      <c r="AW411" s="128">
        <v>64065.3439614745</v>
      </c>
      <c r="AX411" s="128">
        <v>67345.596682594914</v>
      </c>
      <c r="AY411" s="128">
        <v>70692.79333679947</v>
      </c>
      <c r="AZ411" s="128">
        <v>72433.335596985838</v>
      </c>
      <c r="BA411" s="128">
        <v>73102.774927826715</v>
      </c>
      <c r="BB411" s="128">
        <v>73571.382459415341</v>
      </c>
      <c r="BC411" s="128">
        <v>72901.94312857445</v>
      </c>
      <c r="BD411" s="128">
        <v>72433.335596985838</v>
      </c>
      <c r="BE411" s="128">
        <v>72165.559864649447</v>
      </c>
      <c r="BF411" s="128">
        <v>72968.887061658519</v>
      </c>
      <c r="BG411" s="128">
        <v>73303.606727078964</v>
      </c>
      <c r="BH411" s="128">
        <v>72768.055262406269</v>
      </c>
      <c r="BI411" s="128">
        <v>73571.382459415341</v>
      </c>
      <c r="BJ411" s="128">
        <v>73571.382459415341</v>
      </c>
      <c r="BK411" s="128">
        <v>72433.335596985838</v>
      </c>
      <c r="BL411" s="128">
        <v>71228.34480147218</v>
      </c>
      <c r="BM411" s="128">
        <v>70291.129738294912</v>
      </c>
      <c r="BN411" s="128">
        <v>69019.1950096972</v>
      </c>
      <c r="BO411" s="128">
        <v>68416.699611940378</v>
      </c>
      <c r="BP411" s="128">
        <v>67546.428481847193</v>
      </c>
      <c r="BQ411" s="128">
        <v>65872.830154744966</v>
      </c>
      <c r="BR411" s="128">
        <v>65203.390823904025</v>
      </c>
      <c r="BS411" s="128">
        <v>64266.175760726757</v>
      </c>
      <c r="BT411" s="128">
        <v>62994.241032129037</v>
      </c>
      <c r="BU411" s="128">
        <v>62123.969902035904</v>
      </c>
      <c r="BV411" s="128">
        <v>61588.418437363158</v>
      </c>
      <c r="BW411" s="128">
        <v>61387.586638110886</v>
      </c>
      <c r="BX411" s="128">
        <v>61722.306303531332</v>
      </c>
      <c r="BY411" s="128">
        <v>62793.409232876795</v>
      </c>
      <c r="BZ411" s="128">
        <v>63931.456095306312</v>
      </c>
      <c r="CA411" s="128">
        <v>64199.231827642696</v>
      </c>
      <c r="CB411" s="128">
        <v>64400.063626894924</v>
      </c>
      <c r="CC411" s="128">
        <v>65270.334756988159</v>
      </c>
      <c r="CD411" s="128">
        <v>65605.05442240859</v>
      </c>
      <c r="CE411" s="128">
        <v>65605.05442240859</v>
      </c>
      <c r="CF411" s="128">
        <v>66408.381619417662</v>
      </c>
      <c r="CG411" s="128">
        <v>67010.877017174484</v>
      </c>
      <c r="CH411" s="128">
        <v>67613.37241493132</v>
      </c>
      <c r="CI411" s="128">
        <v>68282.811745772196</v>
      </c>
      <c r="CJ411" s="128">
        <v>50677.93460416342</v>
      </c>
      <c r="CK411" s="128">
        <v>51266.642460165313</v>
      </c>
      <c r="CL411" s="128">
        <v>51511.937400166105</v>
      </c>
      <c r="CM411" s="128">
        <v>51855.350316167212</v>
      </c>
      <c r="CN411" s="128">
        <v>51904.409304167355</v>
      </c>
      <c r="CO411" s="128">
        <v>52198.763232168312</v>
      </c>
      <c r="CP411" s="128">
        <v>52493.117160169284</v>
      </c>
      <c r="CQ411" s="128">
        <v>53081.825016171191</v>
      </c>
      <c r="CR411" s="128">
        <v>53817.709836173519</v>
      </c>
      <c r="CS411" s="128">
        <v>54259.240728174962</v>
      </c>
      <c r="CT411" s="128">
        <v>54455.476680175612</v>
      </c>
      <c r="CU411" s="128">
        <v>54897.007572177026</v>
      </c>
      <c r="CV411" s="128">
        <v>55534.774416179062</v>
      </c>
      <c r="CW411" s="128">
        <v>56417.836200181933</v>
      </c>
      <c r="CX411" s="128">
        <v>57497.133936185382</v>
      </c>
      <c r="CY411" s="128">
        <v>58674.549648189197</v>
      </c>
      <c r="CZ411" s="128">
        <v>59459.493456191703</v>
      </c>
      <c r="DA411" s="128">
        <v>60097.26030019379</v>
      </c>
      <c r="DB411" s="128">
        <v>59851.965360193004</v>
      </c>
      <c r="DC411" s="128">
        <v>59901.024348193139</v>
      </c>
      <c r="DD411" s="128">
        <v>60440.673216194897</v>
      </c>
      <c r="DE411" s="128">
        <v>60146.319288193896</v>
      </c>
      <c r="DF411" s="128">
        <v>59116.080540190611</v>
      </c>
      <c r="DG411" s="128">
        <v>58821.726612189683</v>
      </c>
      <c r="DH411" s="128">
        <v>58821.726612189683</v>
      </c>
      <c r="DI411" s="128">
        <v>58282.077744187925</v>
      </c>
      <c r="DJ411" s="128">
        <v>58085.841792187282</v>
      </c>
      <c r="DK411" s="128">
        <v>58085.841792187282</v>
      </c>
      <c r="DL411" s="128">
        <v>58870.785600189811</v>
      </c>
      <c r="DM411" s="128">
        <v>58723.608636189369</v>
      </c>
      <c r="DN411" s="128">
        <v>58331.136732188104</v>
      </c>
      <c r="DO411" s="128">
        <v>58674.549648189197</v>
      </c>
      <c r="DP411" s="128">
        <v>59067.021552190461</v>
      </c>
      <c r="DQ411" s="128">
        <v>61274.676012197429</v>
      </c>
      <c r="DR411" s="128">
        <v>62746.445652202434</v>
      </c>
      <c r="DS411" s="128">
        <v>62844.563628202653</v>
      </c>
      <c r="DT411" s="128">
        <v>63089.858568203526</v>
      </c>
      <c r="DU411" s="128">
        <v>63138.917556203633</v>
      </c>
      <c r="DV411" s="128">
        <v>63629.507436205073</v>
      </c>
      <c r="DW411" s="128">
        <v>63727.625412205642</v>
      </c>
      <c r="DX411" s="128">
        <v>63040.799580203427</v>
      </c>
      <c r="DY411" s="128">
        <v>62697.38666420232</v>
      </c>
      <c r="DZ411" s="128">
        <v>62452.091724201433</v>
      </c>
      <c r="EA411" s="128">
        <v>61912.442856199537</v>
      </c>
      <c r="EB411" s="128">
        <v>61176.558036197224</v>
      </c>
    </row>
    <row r="412" spans="1:132" x14ac:dyDescent="0.35">
      <c r="A412" s="116" t="s">
        <v>146</v>
      </c>
      <c r="B412" s="128"/>
      <c r="C412" s="128">
        <v>118876.84565666586</v>
      </c>
      <c r="D412" s="128">
        <v>117652.57330180837</v>
      </c>
      <c r="E412" s="128">
        <v>116305.87371146506</v>
      </c>
      <c r="F412" s="128">
        <v>116061.01924049352</v>
      </c>
      <c r="G412" s="128">
        <v>112755.48388237828</v>
      </c>
      <c r="H412" s="128">
        <v>109449.9485242629</v>
      </c>
      <c r="I412" s="128">
        <v>106756.54934357636</v>
      </c>
      <c r="J412" s="128">
        <v>104185.57739837558</v>
      </c>
      <c r="K412" s="128">
        <v>100390.33309831719</v>
      </c>
      <c r="L412" s="128">
        <v>98431.4973305452</v>
      </c>
      <c r="M412" s="128">
        <v>99043.633507973966</v>
      </c>
      <c r="N412" s="128">
        <v>96227.807091801646</v>
      </c>
      <c r="O412" s="128">
        <v>94513.825795001103</v>
      </c>
      <c r="P412" s="128">
        <v>92187.70832077181</v>
      </c>
      <c r="Q412" s="128">
        <v>89249.454669113664</v>
      </c>
      <c r="R412" s="128">
        <v>88270.036785227698</v>
      </c>
      <c r="S412" s="128">
        <v>87657.900607798932</v>
      </c>
      <c r="T412" s="128">
        <v>87168.191665855906</v>
      </c>
      <c r="U412" s="128">
        <v>86188.773781969925</v>
      </c>
      <c r="V412" s="128">
        <v>84842.074191626612</v>
      </c>
      <c r="W412" s="128">
        <v>85576.637604541174</v>
      </c>
      <c r="X412" s="128">
        <v>85576.637604541174</v>
      </c>
      <c r="Y412" s="128">
        <v>84597.219720655121</v>
      </c>
      <c r="Z412" s="128">
        <v>85699.064840026898</v>
      </c>
      <c r="AA412" s="128">
        <v>87780.327843284671</v>
      </c>
      <c r="AB412" s="128">
        <v>87413.046136827426</v>
      </c>
      <c r="AC412" s="128">
        <v>88025.182314256177</v>
      </c>
      <c r="AD412" s="128">
        <v>89127.027433627954</v>
      </c>
      <c r="AE412" s="128">
        <v>89984.01808202824</v>
      </c>
      <c r="AF412" s="128">
        <v>89984.01808202824</v>
      </c>
      <c r="AG412" s="128">
        <v>89984.01808202824</v>
      </c>
      <c r="AH412" s="128">
        <v>90473.727023971282</v>
      </c>
      <c r="AI412" s="128">
        <v>90841.008730428512</v>
      </c>
      <c r="AJ412" s="128">
        <v>118442.51733151522</v>
      </c>
      <c r="AK412" s="128">
        <v>119871.44850575604</v>
      </c>
      <c r="AL412" s="128">
        <v>122253.00046282401</v>
      </c>
      <c r="AM412" s="128">
        <v>124317.01215894964</v>
      </c>
      <c r="AN412" s="128">
        <v>126381.02385507517</v>
      </c>
      <c r="AO412" s="128">
        <v>128286.26542072959</v>
      </c>
      <c r="AP412" s="128">
        <v>129715.19659497037</v>
      </c>
      <c r="AQ412" s="128">
        <v>131461.66803015361</v>
      </c>
      <c r="AR412" s="128">
        <v>135272.15116146239</v>
      </c>
      <c r="AS412" s="128">
        <v>137494.93298805918</v>
      </c>
      <c r="AT412" s="128">
        <v>139876.48494512725</v>
      </c>
      <c r="AU412" s="128">
        <v>142893.11742408006</v>
      </c>
      <c r="AV412" s="128">
        <v>148132.53172962961</v>
      </c>
      <c r="AW412" s="128">
        <v>151943.01486093839</v>
      </c>
      <c r="AX412" s="128">
        <v>159722.75125402716</v>
      </c>
      <c r="AY412" s="128">
        <v>167661.25777758722</v>
      </c>
      <c r="AZ412" s="128">
        <v>171789.28116983845</v>
      </c>
      <c r="BA412" s="128">
        <v>173376.9824745504</v>
      </c>
      <c r="BB412" s="128">
        <v>174488.37338784878</v>
      </c>
      <c r="BC412" s="128">
        <v>172900.67208313683</v>
      </c>
      <c r="BD412" s="128">
        <v>171789.28116983845</v>
      </c>
      <c r="BE412" s="128">
        <v>171154.20064795358</v>
      </c>
      <c r="BF412" s="128">
        <v>173059.44221360798</v>
      </c>
      <c r="BG412" s="128">
        <v>173853.292865964</v>
      </c>
      <c r="BH412" s="128">
        <v>172583.13182219447</v>
      </c>
      <c r="BI412" s="128">
        <v>174488.37338784878</v>
      </c>
      <c r="BJ412" s="128">
        <v>174488.37338784878</v>
      </c>
      <c r="BK412" s="128">
        <v>171789.28116983845</v>
      </c>
      <c r="BL412" s="128">
        <v>168931.41882135678</v>
      </c>
      <c r="BM412" s="128">
        <v>166708.63699475996</v>
      </c>
      <c r="BN412" s="128">
        <v>163692.0045158072</v>
      </c>
      <c r="BO412" s="128">
        <v>162263.0733415664</v>
      </c>
      <c r="BP412" s="128">
        <v>160199.06164544076</v>
      </c>
      <c r="BQ412" s="128">
        <v>156229.80838366086</v>
      </c>
      <c r="BR412" s="128">
        <v>154642.10707894879</v>
      </c>
      <c r="BS412" s="128">
        <v>152419.32525235196</v>
      </c>
      <c r="BT412" s="128">
        <v>149402.69277339915</v>
      </c>
      <c r="BU412" s="128">
        <v>147338.68107727365</v>
      </c>
      <c r="BV412" s="128">
        <v>146068.52003350397</v>
      </c>
      <c r="BW412" s="128">
        <v>145592.20964209043</v>
      </c>
      <c r="BX412" s="128">
        <v>146386.06029444639</v>
      </c>
      <c r="BY412" s="128">
        <v>148926.38238198563</v>
      </c>
      <c r="BZ412" s="128">
        <v>151625.47459999597</v>
      </c>
      <c r="CA412" s="128">
        <v>152260.55512188078</v>
      </c>
      <c r="CB412" s="128">
        <v>152736.86551329432</v>
      </c>
      <c r="CC412" s="128">
        <v>154800.87720942002</v>
      </c>
      <c r="CD412" s="128">
        <v>155594.72786177602</v>
      </c>
      <c r="CE412" s="128">
        <v>155594.72786177602</v>
      </c>
      <c r="CF412" s="128">
        <v>157499.96942743036</v>
      </c>
      <c r="CG412" s="128">
        <v>158928.90060167119</v>
      </c>
      <c r="CH412" s="128">
        <v>160357.83177591205</v>
      </c>
      <c r="CI412" s="128">
        <v>161945.53308062398</v>
      </c>
      <c r="CJ412" s="128">
        <v>120192.25519670252</v>
      </c>
      <c r="CK412" s="128">
        <v>121588.48662202721</v>
      </c>
      <c r="CL412" s="128">
        <v>122170.24971591246</v>
      </c>
      <c r="CM412" s="128">
        <v>122984.71804735193</v>
      </c>
      <c r="CN412" s="128">
        <v>123101.07066612894</v>
      </c>
      <c r="CO412" s="128">
        <v>123799.18637879132</v>
      </c>
      <c r="CP412" s="128">
        <v>124497.3020914537</v>
      </c>
      <c r="CQ412" s="128">
        <v>125893.53351677842</v>
      </c>
      <c r="CR412" s="128">
        <v>127638.82279843424</v>
      </c>
      <c r="CS412" s="128">
        <v>128685.99636742783</v>
      </c>
      <c r="CT412" s="128">
        <v>129151.40684253609</v>
      </c>
      <c r="CU412" s="128">
        <v>130198.58041152962</v>
      </c>
      <c r="CV412" s="128">
        <v>131711.16445563134</v>
      </c>
      <c r="CW412" s="128">
        <v>133805.51159361846</v>
      </c>
      <c r="CX412" s="128">
        <v>136365.26920671371</v>
      </c>
      <c r="CY412" s="128">
        <v>139157.7320573632</v>
      </c>
      <c r="CZ412" s="128">
        <v>141019.37395779608</v>
      </c>
      <c r="DA412" s="128">
        <v>142531.9580018979</v>
      </c>
      <c r="DB412" s="128">
        <v>141950.19490801264</v>
      </c>
      <c r="DC412" s="128">
        <v>142066.54752678963</v>
      </c>
      <c r="DD412" s="128">
        <v>143346.42633333735</v>
      </c>
      <c r="DE412" s="128">
        <v>142648.31062067483</v>
      </c>
      <c r="DF412" s="128">
        <v>140204.90562635669</v>
      </c>
      <c r="DG412" s="128">
        <v>139506.78991369437</v>
      </c>
      <c r="DH412" s="128">
        <v>139506.78991369437</v>
      </c>
      <c r="DI412" s="128">
        <v>138226.91110714671</v>
      </c>
      <c r="DJ412" s="128">
        <v>137761.50063203846</v>
      </c>
      <c r="DK412" s="128">
        <v>137761.50063203846</v>
      </c>
      <c r="DL412" s="128">
        <v>139623.14253247139</v>
      </c>
      <c r="DM412" s="128">
        <v>139274.08467614022</v>
      </c>
      <c r="DN412" s="128">
        <v>138343.26372592381</v>
      </c>
      <c r="DO412" s="128">
        <v>139157.7320573632</v>
      </c>
      <c r="DP412" s="128">
        <v>140088.55300757964</v>
      </c>
      <c r="DQ412" s="128">
        <v>145324.42085254696</v>
      </c>
      <c r="DR412" s="128">
        <v>148814.99941585938</v>
      </c>
      <c r="DS412" s="128">
        <v>149047.70465341324</v>
      </c>
      <c r="DT412" s="128">
        <v>149629.46774729877</v>
      </c>
      <c r="DU412" s="128">
        <v>149745.8203660757</v>
      </c>
      <c r="DV412" s="128">
        <v>150909.34655384591</v>
      </c>
      <c r="DW412" s="128">
        <v>151142.05179140068</v>
      </c>
      <c r="DX412" s="128">
        <v>149513.11512852181</v>
      </c>
      <c r="DY412" s="128">
        <v>148698.64679708242</v>
      </c>
      <c r="DZ412" s="128">
        <v>148116.88370319689</v>
      </c>
      <c r="EA412" s="128">
        <v>146837.0048966489</v>
      </c>
      <c r="EB412" s="128">
        <v>145091.7156149931</v>
      </c>
    </row>
    <row r="413" spans="1:132" x14ac:dyDescent="0.35">
      <c r="A413" s="116" t="s">
        <v>147</v>
      </c>
      <c r="B413" s="128"/>
      <c r="C413" s="128">
        <v>139307.02490443509</v>
      </c>
      <c r="D413" s="128">
        <v>137872.34905577978</v>
      </c>
      <c r="E413" s="128">
        <v>136294.20562225886</v>
      </c>
      <c r="F413" s="128">
        <v>136007.27045252777</v>
      </c>
      <c r="G413" s="128">
        <v>132133.64566115837</v>
      </c>
      <c r="H413" s="128">
        <v>128260.02086978886</v>
      </c>
      <c r="I413" s="128">
        <v>125103.73400274711</v>
      </c>
      <c r="J413" s="128">
        <v>122090.91472057087</v>
      </c>
      <c r="K413" s="128">
        <v>117643.41958973921</v>
      </c>
      <c r="L413" s="128">
        <v>115347.93823189069</v>
      </c>
      <c r="M413" s="128">
        <v>116065.27615621837</v>
      </c>
      <c r="N413" s="128">
        <v>112765.52170431105</v>
      </c>
      <c r="O413" s="128">
        <v>110756.97551619355</v>
      </c>
      <c r="P413" s="128">
        <v>108031.09140374836</v>
      </c>
      <c r="Q413" s="128">
        <v>104587.86936697543</v>
      </c>
      <c r="R413" s="128">
        <v>103440.12868805121</v>
      </c>
      <c r="S413" s="128">
        <v>102722.79076372353</v>
      </c>
      <c r="T413" s="128">
        <v>102148.92042426136</v>
      </c>
      <c r="U413" s="128">
        <v>101001.17974533713</v>
      </c>
      <c r="V413" s="128">
        <v>99423.036311816206</v>
      </c>
      <c r="W413" s="128">
        <v>100283.84182100945</v>
      </c>
      <c r="X413" s="128">
        <v>100283.84182100945</v>
      </c>
      <c r="Y413" s="128">
        <v>99136.101142085128</v>
      </c>
      <c r="Z413" s="128">
        <v>100427.30940587494</v>
      </c>
      <c r="AA413" s="128">
        <v>102866.25834858905</v>
      </c>
      <c r="AB413" s="128">
        <v>102435.85559399244</v>
      </c>
      <c r="AC413" s="128">
        <v>103153.1935183201</v>
      </c>
      <c r="AD413" s="128">
        <v>104444.40178210996</v>
      </c>
      <c r="AE413" s="128">
        <v>105448.67487616869</v>
      </c>
      <c r="AF413" s="128">
        <v>105448.67487616869</v>
      </c>
      <c r="AG413" s="128">
        <v>105448.67487616869</v>
      </c>
      <c r="AH413" s="128">
        <v>106022.54521563087</v>
      </c>
      <c r="AI413" s="128">
        <v>106452.94797022745</v>
      </c>
      <c r="AJ413" s="128">
        <v>138798.05289668846</v>
      </c>
      <c r="AK413" s="128">
        <v>140472.56023726516</v>
      </c>
      <c r="AL413" s="128">
        <v>143263.40580489286</v>
      </c>
      <c r="AM413" s="128">
        <v>145682.13863017035</v>
      </c>
      <c r="AN413" s="128">
        <v>148100.87145544766</v>
      </c>
      <c r="AO413" s="128">
        <v>150333.5479095499</v>
      </c>
      <c r="AP413" s="128">
        <v>152008.05525012658</v>
      </c>
      <c r="AQ413" s="128">
        <v>154054.67533305366</v>
      </c>
      <c r="AR413" s="128">
        <v>158520.02824125806</v>
      </c>
      <c r="AS413" s="128">
        <v>161124.81743771065</v>
      </c>
      <c r="AT413" s="128">
        <v>163915.66300533855</v>
      </c>
      <c r="AU413" s="128">
        <v>167450.73405766705</v>
      </c>
      <c r="AV413" s="128">
        <v>173590.59430644813</v>
      </c>
      <c r="AW413" s="128">
        <v>178055.94721465255</v>
      </c>
      <c r="AX413" s="128">
        <v>187172.70940223662</v>
      </c>
      <c r="AY413" s="128">
        <v>196475.52796099597</v>
      </c>
      <c r="AZ413" s="128">
        <v>201312.99361155086</v>
      </c>
      <c r="BA413" s="128">
        <v>203173.55732330264</v>
      </c>
      <c r="BB413" s="128">
        <v>204475.9519215289</v>
      </c>
      <c r="BC413" s="128">
        <v>202615.38820977713</v>
      </c>
      <c r="BD413" s="128">
        <v>201312.99361155086</v>
      </c>
      <c r="BE413" s="128">
        <v>200568.76812685002</v>
      </c>
      <c r="BF413" s="128">
        <v>202801.44458095226</v>
      </c>
      <c r="BG413" s="128">
        <v>203731.72643682818</v>
      </c>
      <c r="BH413" s="128">
        <v>202243.27546742675</v>
      </c>
      <c r="BI413" s="128">
        <v>204475.9519215289</v>
      </c>
      <c r="BJ413" s="128">
        <v>204475.9519215289</v>
      </c>
      <c r="BK413" s="128">
        <v>201312.99361155086</v>
      </c>
      <c r="BL413" s="128">
        <v>197963.97893039745</v>
      </c>
      <c r="BM413" s="128">
        <v>195359.18973394483</v>
      </c>
      <c r="BN413" s="128">
        <v>191824.11868161632</v>
      </c>
      <c r="BO413" s="128">
        <v>190149.61134103965</v>
      </c>
      <c r="BP413" s="128">
        <v>187730.87851576216</v>
      </c>
      <c r="BQ413" s="128">
        <v>183079.46923638266</v>
      </c>
      <c r="BR413" s="128">
        <v>181218.90552463071</v>
      </c>
      <c r="BS413" s="128">
        <v>178614.11632817809</v>
      </c>
      <c r="BT413" s="128">
        <v>175079.04527584955</v>
      </c>
      <c r="BU413" s="128">
        <v>172660.31245057224</v>
      </c>
      <c r="BV413" s="128">
        <v>171171.86148117069</v>
      </c>
      <c r="BW413" s="128">
        <v>170613.69236764518</v>
      </c>
      <c r="BX413" s="128">
        <v>171543.97422352107</v>
      </c>
      <c r="BY413" s="128">
        <v>174520.87616232407</v>
      </c>
      <c r="BZ413" s="128">
        <v>177683.83447230217</v>
      </c>
      <c r="CA413" s="128">
        <v>178428.05995700293</v>
      </c>
      <c r="CB413" s="128">
        <v>178986.22907052844</v>
      </c>
      <c r="CC413" s="128">
        <v>181404.96189580596</v>
      </c>
      <c r="CD413" s="128">
        <v>182335.24375168185</v>
      </c>
      <c r="CE413" s="128">
        <v>182335.24375168185</v>
      </c>
      <c r="CF413" s="128">
        <v>184567.92020578406</v>
      </c>
      <c r="CG413" s="128">
        <v>186242.42754636073</v>
      </c>
      <c r="CH413" s="128">
        <v>187916.9348869375</v>
      </c>
      <c r="CI413" s="128">
        <v>189777.49859868924</v>
      </c>
      <c r="CJ413" s="128">
        <v>140848.5007784052</v>
      </c>
      <c r="CK413" s="128">
        <v>142484.68858996456</v>
      </c>
      <c r="CL413" s="128">
        <v>143166.43351144763</v>
      </c>
      <c r="CM413" s="128">
        <v>144120.87640152397</v>
      </c>
      <c r="CN413" s="128">
        <v>144257.22538582052</v>
      </c>
      <c r="CO413" s="128">
        <v>145075.31929160029</v>
      </c>
      <c r="CP413" s="128">
        <v>145893.41319738</v>
      </c>
      <c r="CQ413" s="128">
        <v>147529.60100893944</v>
      </c>
      <c r="CR413" s="128">
        <v>149574.83577338859</v>
      </c>
      <c r="CS413" s="128">
        <v>150801.97663205821</v>
      </c>
      <c r="CT413" s="128">
        <v>151347.3725692447</v>
      </c>
      <c r="CU413" s="128">
        <v>152574.51342791424</v>
      </c>
      <c r="CV413" s="128">
        <v>154347.05022377017</v>
      </c>
      <c r="CW413" s="128">
        <v>156801.33194110935</v>
      </c>
      <c r="CX413" s="128">
        <v>159801.00959563485</v>
      </c>
      <c r="CY413" s="128">
        <v>163073.38521875368</v>
      </c>
      <c r="CZ413" s="128">
        <v>165254.96896749953</v>
      </c>
      <c r="DA413" s="128">
        <v>167027.50576335558</v>
      </c>
      <c r="DB413" s="128">
        <v>166345.76084187248</v>
      </c>
      <c r="DC413" s="128">
        <v>166482.10982616906</v>
      </c>
      <c r="DD413" s="128">
        <v>167981.94865343193</v>
      </c>
      <c r="DE413" s="128">
        <v>167163.85474765205</v>
      </c>
      <c r="DF413" s="128">
        <v>164300.52607742324</v>
      </c>
      <c r="DG413" s="128">
        <v>163482.4321716436</v>
      </c>
      <c r="DH413" s="128">
        <v>163482.4321716436</v>
      </c>
      <c r="DI413" s="128">
        <v>161982.59334438076</v>
      </c>
      <c r="DJ413" s="128">
        <v>161437.19740719424</v>
      </c>
      <c r="DK413" s="128">
        <v>161437.19740719424</v>
      </c>
      <c r="DL413" s="128">
        <v>163618.78115594012</v>
      </c>
      <c r="DM413" s="128">
        <v>163209.73420305029</v>
      </c>
      <c r="DN413" s="128">
        <v>162118.9423286774</v>
      </c>
      <c r="DO413" s="128">
        <v>163073.38521875368</v>
      </c>
      <c r="DP413" s="128">
        <v>164164.17709312658</v>
      </c>
      <c r="DQ413" s="128">
        <v>170299.88138647395</v>
      </c>
      <c r="DR413" s="128">
        <v>174390.35091537319</v>
      </c>
      <c r="DS413" s="128">
        <v>174663.04888396614</v>
      </c>
      <c r="DT413" s="128">
        <v>175344.79380544947</v>
      </c>
      <c r="DU413" s="128">
        <v>175481.14278974597</v>
      </c>
      <c r="DV413" s="128">
        <v>176844.6326327117</v>
      </c>
      <c r="DW413" s="128">
        <v>177117.33060130564</v>
      </c>
      <c r="DX413" s="128">
        <v>175208.44482115298</v>
      </c>
      <c r="DY413" s="128">
        <v>174254.00193107669</v>
      </c>
      <c r="DZ413" s="128">
        <v>173572.25700959333</v>
      </c>
      <c r="EA413" s="128">
        <v>172072.41818233015</v>
      </c>
      <c r="EB413" s="128">
        <v>170027.18341788102</v>
      </c>
    </row>
    <row r="414" spans="1:132" x14ac:dyDescent="0.35">
      <c r="A414" s="116" t="s">
        <v>148</v>
      </c>
      <c r="B414" s="128"/>
      <c r="C414" s="128">
        <v>27003.882889651573</v>
      </c>
      <c r="D414" s="128">
        <v>26725.779049387409</v>
      </c>
      <c r="E414" s="128">
        <v>26419.864825096804</v>
      </c>
      <c r="F414" s="128">
        <v>26364.244057043965</v>
      </c>
      <c r="G414" s="128">
        <v>25613.363688330701</v>
      </c>
      <c r="H414" s="128">
        <v>24862.483319617411</v>
      </c>
      <c r="I414" s="128">
        <v>24250.654871036229</v>
      </c>
      <c r="J414" s="128">
        <v>23666.63680648146</v>
      </c>
      <c r="K414" s="128">
        <v>22804.5149016625</v>
      </c>
      <c r="L414" s="128">
        <v>22359.548757239827</v>
      </c>
      <c r="M414" s="128">
        <v>22498.60067737192</v>
      </c>
      <c r="N414" s="128">
        <v>21858.961844764312</v>
      </c>
      <c r="O414" s="128">
        <v>21469.616468394463</v>
      </c>
      <c r="P414" s="128">
        <v>20941.219171892528</v>
      </c>
      <c r="Q414" s="128">
        <v>20273.769955258485</v>
      </c>
      <c r="R414" s="128">
        <v>20051.286883047153</v>
      </c>
      <c r="S414" s="128">
        <v>19912.23496291507</v>
      </c>
      <c r="T414" s="128">
        <v>19800.993426809389</v>
      </c>
      <c r="U414" s="128">
        <v>19578.51035459806</v>
      </c>
      <c r="V414" s="128">
        <v>19272.596130307458</v>
      </c>
      <c r="W414" s="128">
        <v>19439.458434465974</v>
      </c>
      <c r="X414" s="128">
        <v>19439.458434465974</v>
      </c>
      <c r="Y414" s="128">
        <v>19216.975362254623</v>
      </c>
      <c r="Z414" s="128">
        <v>19467.268818492383</v>
      </c>
      <c r="AA414" s="128">
        <v>19940.045346941482</v>
      </c>
      <c r="AB414" s="128">
        <v>19856.614194862228</v>
      </c>
      <c r="AC414" s="128">
        <v>19995.666114994314</v>
      </c>
      <c r="AD414" s="128">
        <v>20245.959571232073</v>
      </c>
      <c r="AE414" s="128">
        <v>20440.632259416998</v>
      </c>
      <c r="AF414" s="128">
        <v>20440.632259416998</v>
      </c>
      <c r="AG414" s="128">
        <v>20440.632259416998</v>
      </c>
      <c r="AH414" s="128">
        <v>20551.873795522679</v>
      </c>
      <c r="AI414" s="128">
        <v>20635.304947601926</v>
      </c>
      <c r="AJ414" s="128">
        <v>26905.221529962575</v>
      </c>
      <c r="AK414" s="128">
        <v>27229.815355391078</v>
      </c>
      <c r="AL414" s="128">
        <v>27770.805064438577</v>
      </c>
      <c r="AM414" s="128">
        <v>28239.662812279748</v>
      </c>
      <c r="AN414" s="128">
        <v>28708.520560120909</v>
      </c>
      <c r="AO414" s="128">
        <v>29141.312327358915</v>
      </c>
      <c r="AP414" s="128">
        <v>29465.906152787418</v>
      </c>
      <c r="AQ414" s="128">
        <v>29862.631939422266</v>
      </c>
      <c r="AR414" s="128">
        <v>30728.215473898257</v>
      </c>
      <c r="AS414" s="128">
        <v>31233.139202342598</v>
      </c>
      <c r="AT414" s="128">
        <v>31774.128911390118</v>
      </c>
      <c r="AU414" s="128">
        <v>32459.382542850293</v>
      </c>
      <c r="AV414" s="128">
        <v>33649.559902754801</v>
      </c>
      <c r="AW414" s="128">
        <v>34515.143437230799</v>
      </c>
      <c r="AX414" s="128">
        <v>36282.376486785972</v>
      </c>
      <c r="AY414" s="128">
        <v>38085.675516944342</v>
      </c>
      <c r="AZ414" s="128">
        <v>39023.391012626693</v>
      </c>
      <c r="BA414" s="128">
        <v>39384.050818658347</v>
      </c>
      <c r="BB414" s="128">
        <v>39636.512682880508</v>
      </c>
      <c r="BC414" s="128">
        <v>39275.852876848854</v>
      </c>
      <c r="BD414" s="128">
        <v>39023.391012626693</v>
      </c>
      <c r="BE414" s="128">
        <v>38879.127090213995</v>
      </c>
      <c r="BF414" s="128">
        <v>39311.918857452009</v>
      </c>
      <c r="BG414" s="128">
        <v>39492.248760467846</v>
      </c>
      <c r="BH414" s="128">
        <v>39203.720915642523</v>
      </c>
      <c r="BI414" s="128">
        <v>39636.512682880508</v>
      </c>
      <c r="BJ414" s="128">
        <v>39636.512682880508</v>
      </c>
      <c r="BK414" s="128">
        <v>39023.391012626693</v>
      </c>
      <c r="BL414" s="128">
        <v>38374.203361769665</v>
      </c>
      <c r="BM414" s="128">
        <v>37869.279633325328</v>
      </c>
      <c r="BN414" s="128">
        <v>37184.026001865161</v>
      </c>
      <c r="BO414" s="128">
        <v>36859.432176436654</v>
      </c>
      <c r="BP414" s="128">
        <v>36390.574428595472</v>
      </c>
      <c r="BQ414" s="128">
        <v>35488.924913516319</v>
      </c>
      <c r="BR414" s="128">
        <v>35128.265107484629</v>
      </c>
      <c r="BS414" s="128">
        <v>34623.341379040292</v>
      </c>
      <c r="BT414" s="128">
        <v>33938.087747580124</v>
      </c>
      <c r="BU414" s="128">
        <v>33469.229999738971</v>
      </c>
      <c r="BV414" s="128">
        <v>33180.702154913619</v>
      </c>
      <c r="BW414" s="128">
        <v>33072.504213104119</v>
      </c>
      <c r="BX414" s="128">
        <v>33252.83411611995</v>
      </c>
      <c r="BY414" s="128">
        <v>33829.889805770632</v>
      </c>
      <c r="BZ414" s="128">
        <v>34443.011476024461</v>
      </c>
      <c r="CA414" s="128">
        <v>34587.275398437137</v>
      </c>
      <c r="CB414" s="128">
        <v>34695.473340246623</v>
      </c>
      <c r="CC414" s="128">
        <v>35164.33108808782</v>
      </c>
      <c r="CD414" s="128">
        <v>35344.660991103643</v>
      </c>
      <c r="CE414" s="128">
        <v>35344.660991103643</v>
      </c>
      <c r="CF414" s="128">
        <v>35777.452758341642</v>
      </c>
      <c r="CG414" s="128">
        <v>36102.046583770141</v>
      </c>
      <c r="CH414" s="128">
        <v>36426.640409198662</v>
      </c>
      <c r="CI414" s="128">
        <v>36787.300215230316</v>
      </c>
      <c r="CJ414" s="128">
        <v>27302.689313853563</v>
      </c>
      <c r="CK414" s="128">
        <v>27619.855114208101</v>
      </c>
      <c r="CL414" s="128">
        <v>27752.007531022489</v>
      </c>
      <c r="CM414" s="128">
        <v>27937.020914562643</v>
      </c>
      <c r="CN414" s="128">
        <v>27963.45139792551</v>
      </c>
      <c r="CO414" s="128">
        <v>28122.03429810279</v>
      </c>
      <c r="CP414" s="128">
        <v>28280.617198280066</v>
      </c>
      <c r="CQ414" s="128">
        <v>28597.782998634619</v>
      </c>
      <c r="CR414" s="128">
        <v>28994.240249077775</v>
      </c>
      <c r="CS414" s="128">
        <v>29232.114599343691</v>
      </c>
      <c r="CT414" s="128">
        <v>29337.836532795216</v>
      </c>
      <c r="CU414" s="128">
        <v>29575.710883061121</v>
      </c>
      <c r="CV414" s="128">
        <v>29919.307166778526</v>
      </c>
      <c r="CW414" s="128">
        <v>30395.055867310355</v>
      </c>
      <c r="CX414" s="128">
        <v>30976.526501293669</v>
      </c>
      <c r="CY414" s="128">
        <v>31610.858102002763</v>
      </c>
      <c r="CZ414" s="128">
        <v>32033.745835808812</v>
      </c>
      <c r="DA414" s="128">
        <v>32377.342119526238</v>
      </c>
      <c r="DB414" s="128">
        <v>32245.189702711858</v>
      </c>
      <c r="DC414" s="128">
        <v>32271.620186074717</v>
      </c>
      <c r="DD414" s="128">
        <v>32562.355503066396</v>
      </c>
      <c r="DE414" s="128">
        <v>32403.772602889094</v>
      </c>
      <c r="DF414" s="128">
        <v>31848.732452268661</v>
      </c>
      <c r="DG414" s="128">
        <v>31690.149552091403</v>
      </c>
      <c r="DH414" s="128">
        <v>31690.149552091403</v>
      </c>
      <c r="DI414" s="128">
        <v>31399.414235099732</v>
      </c>
      <c r="DJ414" s="128">
        <v>31293.692301648211</v>
      </c>
      <c r="DK414" s="128">
        <v>31293.692301648211</v>
      </c>
      <c r="DL414" s="128">
        <v>31716.580035454266</v>
      </c>
      <c r="DM414" s="128">
        <v>31637.288585365644</v>
      </c>
      <c r="DN414" s="128">
        <v>31425.84471846262</v>
      </c>
      <c r="DO414" s="128">
        <v>31610.858102002763</v>
      </c>
      <c r="DP414" s="128">
        <v>31822.301968905787</v>
      </c>
      <c r="DQ414" s="128">
        <v>33011.673720235245</v>
      </c>
      <c r="DR414" s="128">
        <v>33804.588221121739</v>
      </c>
      <c r="DS414" s="128">
        <v>33857.449187847444</v>
      </c>
      <c r="DT414" s="128">
        <v>33989.60160466189</v>
      </c>
      <c r="DU414" s="128">
        <v>34016.032088024731</v>
      </c>
      <c r="DV414" s="128">
        <v>34280.336921653434</v>
      </c>
      <c r="DW414" s="128">
        <v>34333.197888379334</v>
      </c>
      <c r="DX414" s="128">
        <v>33963.171121299034</v>
      </c>
      <c r="DY414" s="128">
        <v>33778.157737758884</v>
      </c>
      <c r="DZ414" s="128">
        <v>33646.005320944445</v>
      </c>
      <c r="EA414" s="128">
        <v>33355.270003952697</v>
      </c>
      <c r="EB414" s="128">
        <v>32958.812753509548</v>
      </c>
    </row>
    <row r="415" spans="1:132" x14ac:dyDescent="0.35">
      <c r="A415" s="116" t="s">
        <v>149</v>
      </c>
      <c r="B415" s="128"/>
      <c r="C415" s="128">
        <v>281924.61628941406</v>
      </c>
      <c r="D415" s="128">
        <v>279021.17018962622</v>
      </c>
      <c r="E415" s="128">
        <v>275827.37947985932</v>
      </c>
      <c r="F415" s="128">
        <v>275246.69025990169</v>
      </c>
      <c r="G415" s="128">
        <v>267407.38579047425</v>
      </c>
      <c r="H415" s="128">
        <v>259568.0813210466</v>
      </c>
      <c r="I415" s="128">
        <v>253180.49990151307</v>
      </c>
      <c r="J415" s="128">
        <v>247083.26309195827</v>
      </c>
      <c r="K415" s="128">
        <v>238082.58018261541</v>
      </c>
      <c r="L415" s="128">
        <v>233437.06642295473</v>
      </c>
      <c r="M415" s="128">
        <v>234888.78947284873</v>
      </c>
      <c r="N415" s="128">
        <v>228210.86344333633</v>
      </c>
      <c r="O415" s="128">
        <v>224146.0389036331</v>
      </c>
      <c r="P415" s="128">
        <v>218629.49131403596</v>
      </c>
      <c r="Q415" s="128">
        <v>211661.22067454457</v>
      </c>
      <c r="R415" s="128">
        <v>209338.46379471431</v>
      </c>
      <c r="S415" s="128">
        <v>207886.74074482036</v>
      </c>
      <c r="T415" s="128">
        <v>206725.36230490505</v>
      </c>
      <c r="U415" s="128">
        <v>204402.60542507478</v>
      </c>
      <c r="V415" s="128">
        <v>201208.8147153079</v>
      </c>
      <c r="W415" s="128">
        <v>202950.88237518084</v>
      </c>
      <c r="X415" s="128">
        <v>202950.88237518084</v>
      </c>
      <c r="Y415" s="128">
        <v>200628.12549535034</v>
      </c>
      <c r="Z415" s="128">
        <v>203241.22698515953</v>
      </c>
      <c r="AA415" s="128">
        <v>208177.08535479908</v>
      </c>
      <c r="AB415" s="128">
        <v>207306.05152486273</v>
      </c>
      <c r="AC415" s="128">
        <v>208757.77457475668</v>
      </c>
      <c r="AD415" s="128">
        <v>211370.87606456591</v>
      </c>
      <c r="AE415" s="128">
        <v>213403.28833441751</v>
      </c>
      <c r="AF415" s="128">
        <v>213403.28833441751</v>
      </c>
      <c r="AG415" s="128">
        <v>213403.28833441751</v>
      </c>
      <c r="AH415" s="128">
        <v>214564.66677433276</v>
      </c>
      <c r="AI415" s="128">
        <v>215435.70060426911</v>
      </c>
      <c r="AJ415" s="128">
        <v>280894.57679151761</v>
      </c>
      <c r="AK415" s="128">
        <v>284283.38535870751</v>
      </c>
      <c r="AL415" s="128">
        <v>289931.39963735722</v>
      </c>
      <c r="AM415" s="128">
        <v>294826.34534552047</v>
      </c>
      <c r="AN415" s="128">
        <v>299721.2910536835</v>
      </c>
      <c r="AO415" s="128">
        <v>304239.70247660333</v>
      </c>
      <c r="AP415" s="128">
        <v>307628.51104379323</v>
      </c>
      <c r="AQ415" s="128">
        <v>311770.38818146993</v>
      </c>
      <c r="AR415" s="128">
        <v>320807.21102730947</v>
      </c>
      <c r="AS415" s="128">
        <v>326078.69102071598</v>
      </c>
      <c r="AT415" s="128">
        <v>331726.70529936597</v>
      </c>
      <c r="AU415" s="128">
        <v>338880.85671898909</v>
      </c>
      <c r="AV415" s="128">
        <v>351306.4881320186</v>
      </c>
      <c r="AW415" s="128">
        <v>360343.3109778582</v>
      </c>
      <c r="AX415" s="128">
        <v>378793.49095478095</v>
      </c>
      <c r="AY415" s="128">
        <v>397620.20521694713</v>
      </c>
      <c r="AZ415" s="128">
        <v>407410.09663327353</v>
      </c>
      <c r="BA415" s="128">
        <v>411175.43948570662</v>
      </c>
      <c r="BB415" s="128">
        <v>413811.17948240985</v>
      </c>
      <c r="BC415" s="128">
        <v>410045.83662997675</v>
      </c>
      <c r="BD415" s="128">
        <v>407410.09663327353</v>
      </c>
      <c r="BE415" s="128">
        <v>405903.95949230005</v>
      </c>
      <c r="BF415" s="128">
        <v>410422.37091521994</v>
      </c>
      <c r="BG415" s="128">
        <v>412305.04234143649</v>
      </c>
      <c r="BH415" s="128">
        <v>409292.76805949013</v>
      </c>
      <c r="BI415" s="128">
        <v>413811.17948240985</v>
      </c>
      <c r="BJ415" s="128">
        <v>413811.17948240985</v>
      </c>
      <c r="BK415" s="128">
        <v>407410.09663327353</v>
      </c>
      <c r="BL415" s="128">
        <v>400632.47949889366</v>
      </c>
      <c r="BM415" s="128">
        <v>395360.9995054871</v>
      </c>
      <c r="BN415" s="128">
        <v>388206.84808586404</v>
      </c>
      <c r="BO415" s="128">
        <v>384818.03951867414</v>
      </c>
      <c r="BP415" s="128">
        <v>379923.09381051088</v>
      </c>
      <c r="BQ415" s="128">
        <v>370509.73667942808</v>
      </c>
      <c r="BR415" s="128">
        <v>366744.39382699464</v>
      </c>
      <c r="BS415" s="128">
        <v>361472.91383358819</v>
      </c>
      <c r="BT415" s="128">
        <v>354318.76241396501</v>
      </c>
      <c r="BU415" s="128">
        <v>349423.81670580205</v>
      </c>
      <c r="BV415" s="128">
        <v>346411.54242385528</v>
      </c>
      <c r="BW415" s="128">
        <v>345281.93956812541</v>
      </c>
      <c r="BX415" s="128">
        <v>347164.61099434196</v>
      </c>
      <c r="BY415" s="128">
        <v>353189.15955823514</v>
      </c>
      <c r="BZ415" s="128">
        <v>359590.24240737158</v>
      </c>
      <c r="CA415" s="128">
        <v>361096.37954834494</v>
      </c>
      <c r="CB415" s="128">
        <v>362225.98240407475</v>
      </c>
      <c r="CC415" s="128">
        <v>367120.92811223812</v>
      </c>
      <c r="CD415" s="128">
        <v>369003.59953845467</v>
      </c>
      <c r="CE415" s="128">
        <v>369003.59953845467</v>
      </c>
      <c r="CF415" s="128">
        <v>373522.0109613745</v>
      </c>
      <c r="CG415" s="128">
        <v>376910.81952856435</v>
      </c>
      <c r="CH415" s="128">
        <v>380299.62809575442</v>
      </c>
      <c r="CI415" s="128">
        <v>384064.9709481874</v>
      </c>
      <c r="CJ415" s="128">
        <v>285044.20049262664</v>
      </c>
      <c r="CK415" s="128">
        <v>288355.45935604523</v>
      </c>
      <c r="CL415" s="128">
        <v>289735.15054913634</v>
      </c>
      <c r="CM415" s="128">
        <v>291666.718219464</v>
      </c>
      <c r="CN415" s="128">
        <v>291942.65645808209</v>
      </c>
      <c r="CO415" s="128">
        <v>293598.28588979156</v>
      </c>
      <c r="CP415" s="128">
        <v>295253.91532150091</v>
      </c>
      <c r="CQ415" s="128">
        <v>298565.17418491968</v>
      </c>
      <c r="CR415" s="128">
        <v>302704.24776419293</v>
      </c>
      <c r="CS415" s="128">
        <v>305187.69191175699</v>
      </c>
      <c r="CT415" s="128">
        <v>306291.44486623001</v>
      </c>
      <c r="CU415" s="128">
        <v>308774.88901379402</v>
      </c>
      <c r="CV415" s="128">
        <v>312362.08611583075</v>
      </c>
      <c r="CW415" s="128">
        <v>317328.974410959</v>
      </c>
      <c r="CX415" s="128">
        <v>323399.61566055974</v>
      </c>
      <c r="CY415" s="128">
        <v>330022.13338739728</v>
      </c>
      <c r="CZ415" s="128">
        <v>334437.14520528872</v>
      </c>
      <c r="DA415" s="128">
        <v>338024.34230732574</v>
      </c>
      <c r="DB415" s="128">
        <v>336644.6511142347</v>
      </c>
      <c r="DC415" s="128">
        <v>336920.58935285278</v>
      </c>
      <c r="DD415" s="128">
        <v>339955.90997765341</v>
      </c>
      <c r="DE415" s="128">
        <v>338300.28054594371</v>
      </c>
      <c r="DF415" s="128">
        <v>332505.57753496122</v>
      </c>
      <c r="DG415" s="128">
        <v>330849.94810325193</v>
      </c>
      <c r="DH415" s="128">
        <v>330849.94810325193</v>
      </c>
      <c r="DI415" s="128">
        <v>327814.62747845147</v>
      </c>
      <c r="DJ415" s="128">
        <v>326710.87452397851</v>
      </c>
      <c r="DK415" s="128">
        <v>326710.87452397851</v>
      </c>
      <c r="DL415" s="128">
        <v>331125.88634187006</v>
      </c>
      <c r="DM415" s="128">
        <v>330298.07162601547</v>
      </c>
      <c r="DN415" s="128">
        <v>328090.56571706972</v>
      </c>
      <c r="DO415" s="128">
        <v>330022.13338739728</v>
      </c>
      <c r="DP415" s="128">
        <v>332229.63929634303</v>
      </c>
      <c r="DQ415" s="128">
        <v>344646.8600341623</v>
      </c>
      <c r="DR415" s="128">
        <v>352925.00719271053</v>
      </c>
      <c r="DS415" s="128">
        <v>353476.8836699464</v>
      </c>
      <c r="DT415" s="128">
        <v>354856.57486303808</v>
      </c>
      <c r="DU415" s="128">
        <v>355132.51310165599</v>
      </c>
      <c r="DV415" s="128">
        <v>357891.89548783738</v>
      </c>
      <c r="DW415" s="128">
        <v>358443.77196507534</v>
      </c>
      <c r="DX415" s="128">
        <v>354580.63662442006</v>
      </c>
      <c r="DY415" s="128">
        <v>352649.06895409257</v>
      </c>
      <c r="DZ415" s="128">
        <v>351269.37776100083</v>
      </c>
      <c r="EA415" s="128">
        <v>348234.05713619955</v>
      </c>
      <c r="EB415" s="128">
        <v>344094.98355692643</v>
      </c>
    </row>
    <row r="416" spans="1:132" x14ac:dyDescent="0.35">
      <c r="A416" s="116" t="s">
        <v>150</v>
      </c>
      <c r="B416" s="128"/>
      <c r="C416" s="128">
        <v>358642.26302287332</v>
      </c>
      <c r="D416" s="128">
        <v>353702.2869481782</v>
      </c>
      <c r="E416" s="128">
        <v>348268.3132660134</v>
      </c>
      <c r="F416" s="128">
        <v>347280.31805107428</v>
      </c>
      <c r="G416" s="128">
        <v>333942.38264939736</v>
      </c>
      <c r="H416" s="128">
        <v>320604.44724772009</v>
      </c>
      <c r="I416" s="128">
        <v>309736.49988339073</v>
      </c>
      <c r="J416" s="128">
        <v>299362.55012653081</v>
      </c>
      <c r="K416" s="128">
        <v>284048.62429497537</v>
      </c>
      <c r="L416" s="128">
        <v>276144.66257546324</v>
      </c>
      <c r="M416" s="128">
        <v>278614.6506128108</v>
      </c>
      <c r="N416" s="128">
        <v>267252.70564101182</v>
      </c>
      <c r="O416" s="128">
        <v>260336.73913643847</v>
      </c>
      <c r="P416" s="128">
        <v>250950.78459451758</v>
      </c>
      <c r="Q416" s="128">
        <v>239094.84201524875</v>
      </c>
      <c r="R416" s="128">
        <v>235142.86115549272</v>
      </c>
      <c r="S416" s="128">
        <v>232672.87311814522</v>
      </c>
      <c r="T416" s="128">
        <v>230696.88268826698</v>
      </c>
      <c r="U416" s="128">
        <v>226744.90182851095</v>
      </c>
      <c r="V416" s="128">
        <v>221310.92814634612</v>
      </c>
      <c r="W416" s="128">
        <v>224274.91379116342</v>
      </c>
      <c r="X416" s="128">
        <v>224274.91379116342</v>
      </c>
      <c r="Y416" s="128">
        <v>220322.93293140701</v>
      </c>
      <c r="Z416" s="128">
        <v>224768.91139863277</v>
      </c>
      <c r="AA416" s="128">
        <v>233166.8707256146</v>
      </c>
      <c r="AB416" s="128">
        <v>231684.8779032061</v>
      </c>
      <c r="AC416" s="128">
        <v>234154.8659405536</v>
      </c>
      <c r="AD416" s="128">
        <v>238600.8444077794</v>
      </c>
      <c r="AE416" s="128">
        <v>242058.82766006608</v>
      </c>
      <c r="AF416" s="128">
        <v>242058.82766006608</v>
      </c>
      <c r="AG416" s="128">
        <v>242058.82766006608</v>
      </c>
      <c r="AH416" s="128">
        <v>244034.81808994422</v>
      </c>
      <c r="AI416" s="128">
        <v>245516.81091235275</v>
      </c>
      <c r="AJ416" s="128">
        <v>320961.78766008018</v>
      </c>
      <c r="AK416" s="128">
        <v>326727.56827672833</v>
      </c>
      <c r="AL416" s="128">
        <v>336337.20263780834</v>
      </c>
      <c r="AM416" s="128">
        <v>344665.55241741129</v>
      </c>
      <c r="AN416" s="128">
        <v>352993.90219701407</v>
      </c>
      <c r="AO416" s="128">
        <v>360681.60968587815</v>
      </c>
      <c r="AP416" s="128">
        <v>366447.39030252636</v>
      </c>
      <c r="AQ416" s="128">
        <v>373494.45550065202</v>
      </c>
      <c r="AR416" s="128">
        <v>388869.87047838024</v>
      </c>
      <c r="AS416" s="128">
        <v>397838.86254872184</v>
      </c>
      <c r="AT416" s="128">
        <v>407448.49690980226</v>
      </c>
      <c r="AU416" s="128">
        <v>419620.70043383719</v>
      </c>
      <c r="AV416" s="128">
        <v>440761.89602821373</v>
      </c>
      <c r="AW416" s="128">
        <v>456137.31100594194</v>
      </c>
      <c r="AX416" s="128">
        <v>487528.78325213742</v>
      </c>
      <c r="AY416" s="128">
        <v>519560.8977890719</v>
      </c>
      <c r="AZ416" s="128">
        <v>536217.59734827746</v>
      </c>
      <c r="BA416" s="128">
        <v>542624.02025566413</v>
      </c>
      <c r="BB416" s="128">
        <v>547108.51629083487</v>
      </c>
      <c r="BC416" s="128">
        <v>540702.0933834482</v>
      </c>
      <c r="BD416" s="128">
        <v>536217.59734827746</v>
      </c>
      <c r="BE416" s="128">
        <v>533655.02818532265</v>
      </c>
      <c r="BF416" s="128">
        <v>541342.73567418673</v>
      </c>
      <c r="BG416" s="128">
        <v>544545.94712788018</v>
      </c>
      <c r="BH416" s="128">
        <v>539420.80880197091</v>
      </c>
      <c r="BI416" s="128">
        <v>547108.51629083487</v>
      </c>
      <c r="BJ416" s="128">
        <v>547108.51629083487</v>
      </c>
      <c r="BK416" s="128">
        <v>536217.59734827746</v>
      </c>
      <c r="BL416" s="128">
        <v>524686.03611498117</v>
      </c>
      <c r="BM416" s="128">
        <v>515717.04404463957</v>
      </c>
      <c r="BN416" s="128">
        <v>503544.84052060463</v>
      </c>
      <c r="BO416" s="128">
        <v>497779.05990395637</v>
      </c>
      <c r="BP416" s="128">
        <v>489450.71012435335</v>
      </c>
      <c r="BQ416" s="128">
        <v>473434.6528558865</v>
      </c>
      <c r="BR416" s="128">
        <v>467028.22994849936</v>
      </c>
      <c r="BS416" s="128">
        <v>458059.23787815799</v>
      </c>
      <c r="BT416" s="128">
        <v>445887.034354123</v>
      </c>
      <c r="BU416" s="128">
        <v>437558.68457452039</v>
      </c>
      <c r="BV416" s="128">
        <v>432433.54624861066</v>
      </c>
      <c r="BW416" s="128">
        <v>430511.61937639466</v>
      </c>
      <c r="BX416" s="128">
        <v>433714.83083008806</v>
      </c>
      <c r="BY416" s="128">
        <v>443965.10748190701</v>
      </c>
      <c r="BZ416" s="128">
        <v>454856.02642446448</v>
      </c>
      <c r="CA416" s="128">
        <v>457418.5955874194</v>
      </c>
      <c r="CB416" s="128">
        <v>459340.52245963528</v>
      </c>
      <c r="CC416" s="128">
        <v>467668.87223923847</v>
      </c>
      <c r="CD416" s="128">
        <v>470872.08369293169</v>
      </c>
      <c r="CE416" s="128">
        <v>470872.08369293169</v>
      </c>
      <c r="CF416" s="128">
        <v>478559.79118179576</v>
      </c>
      <c r="CG416" s="128">
        <v>484325.57179844409</v>
      </c>
      <c r="CH416" s="128">
        <v>490091.35241509223</v>
      </c>
      <c r="CI416" s="128">
        <v>496497.77532247896</v>
      </c>
      <c r="CJ416" s="128">
        <v>369955.23974427546</v>
      </c>
      <c r="CK416" s="128">
        <v>375589.07588251319</v>
      </c>
      <c r="CL416" s="128">
        <v>377936.50760677888</v>
      </c>
      <c r="CM416" s="128">
        <v>381222.91202075087</v>
      </c>
      <c r="CN416" s="128">
        <v>381692.39836560388</v>
      </c>
      <c r="CO416" s="128">
        <v>384509.31643472286</v>
      </c>
      <c r="CP416" s="128">
        <v>387326.23450384178</v>
      </c>
      <c r="CQ416" s="128">
        <v>392960.0706420794</v>
      </c>
      <c r="CR416" s="128">
        <v>400002.36581487639</v>
      </c>
      <c r="CS416" s="128">
        <v>404227.74291855475</v>
      </c>
      <c r="CT416" s="128">
        <v>406105.68829796743</v>
      </c>
      <c r="CU416" s="128">
        <v>410331.06540164573</v>
      </c>
      <c r="CV416" s="128">
        <v>416434.38788473641</v>
      </c>
      <c r="CW416" s="128">
        <v>424885.14209209307</v>
      </c>
      <c r="CX416" s="128">
        <v>435213.84167886194</v>
      </c>
      <c r="CY416" s="128">
        <v>446481.51395533758</v>
      </c>
      <c r="CZ416" s="128">
        <v>453993.29547298758</v>
      </c>
      <c r="DA416" s="128">
        <v>460096.61795607861</v>
      </c>
      <c r="DB416" s="128">
        <v>457749.18623181299</v>
      </c>
      <c r="DC416" s="128">
        <v>458218.67257666594</v>
      </c>
      <c r="DD416" s="128">
        <v>463383.02237005054</v>
      </c>
      <c r="DE416" s="128">
        <v>460566.10430093121</v>
      </c>
      <c r="DF416" s="128">
        <v>450706.89105901564</v>
      </c>
      <c r="DG416" s="128">
        <v>447889.97298989701</v>
      </c>
      <c r="DH416" s="128">
        <v>447889.97298989701</v>
      </c>
      <c r="DI416" s="128">
        <v>442725.62319651229</v>
      </c>
      <c r="DJ416" s="128">
        <v>440847.67781709979</v>
      </c>
      <c r="DK416" s="128">
        <v>440847.67781709979</v>
      </c>
      <c r="DL416" s="128">
        <v>448359.4593347499</v>
      </c>
      <c r="DM416" s="128">
        <v>446951.00030019059</v>
      </c>
      <c r="DN416" s="128">
        <v>443195.10954136559</v>
      </c>
      <c r="DO416" s="128">
        <v>446481.51395533758</v>
      </c>
      <c r="DP416" s="128">
        <v>450237.40471416264</v>
      </c>
      <c r="DQ416" s="128">
        <v>471364.29023255256</v>
      </c>
      <c r="DR416" s="128">
        <v>485448.88057814917</v>
      </c>
      <c r="DS416" s="128">
        <v>486387.85326785455</v>
      </c>
      <c r="DT416" s="128">
        <v>488735.28499212116</v>
      </c>
      <c r="DU416" s="128">
        <v>489204.77133697376</v>
      </c>
      <c r="DV416" s="128">
        <v>493899.63478550379</v>
      </c>
      <c r="DW416" s="128">
        <v>494838.60747521254</v>
      </c>
      <c r="DX416" s="128">
        <v>488265.7986472685</v>
      </c>
      <c r="DY416" s="128">
        <v>484979.39423329657</v>
      </c>
      <c r="DZ416" s="128">
        <v>482631.96250902995</v>
      </c>
      <c r="EA416" s="128">
        <v>477467.61271564389</v>
      </c>
      <c r="EB416" s="128">
        <v>470425.3175428473</v>
      </c>
    </row>
    <row r="417" spans="1:132" x14ac:dyDescent="0.35">
      <c r="A417" s="116" t="s">
        <v>151</v>
      </c>
      <c r="B417" s="128"/>
      <c r="C417" s="128">
        <v>168714.42151577334</v>
      </c>
      <c r="D417" s="128">
        <v>166390.53141225033</v>
      </c>
      <c r="E417" s="128">
        <v>163834.25229837495</v>
      </c>
      <c r="F417" s="128">
        <v>163369.47427767029</v>
      </c>
      <c r="G417" s="128">
        <v>157094.97099815818</v>
      </c>
      <c r="H417" s="128">
        <v>150820.46771864587</v>
      </c>
      <c r="I417" s="128">
        <v>145707.90949089522</v>
      </c>
      <c r="J417" s="128">
        <v>140827.74027349683</v>
      </c>
      <c r="K417" s="128">
        <v>133623.68095257526</v>
      </c>
      <c r="L417" s="128">
        <v>129905.45678693851</v>
      </c>
      <c r="M417" s="128">
        <v>131067.4018387</v>
      </c>
      <c r="N417" s="128">
        <v>125722.45460059699</v>
      </c>
      <c r="O417" s="128">
        <v>122469.00845566473</v>
      </c>
      <c r="P417" s="128">
        <v>118053.61725897096</v>
      </c>
      <c r="Q417" s="128">
        <v>112476.28101051549</v>
      </c>
      <c r="R417" s="128">
        <v>110617.16892769713</v>
      </c>
      <c r="S417" s="128">
        <v>109455.22387593566</v>
      </c>
      <c r="T417" s="128">
        <v>108525.66783452636</v>
      </c>
      <c r="U417" s="128">
        <v>106666.555751708</v>
      </c>
      <c r="V417" s="128">
        <v>104110.27663783259</v>
      </c>
      <c r="W417" s="128">
        <v>105504.61069994651</v>
      </c>
      <c r="X417" s="128">
        <v>105504.61069994651</v>
      </c>
      <c r="Y417" s="128">
        <v>103645.49861712796</v>
      </c>
      <c r="Z417" s="128">
        <v>105736.99971029873</v>
      </c>
      <c r="AA417" s="128">
        <v>109687.61288628788</v>
      </c>
      <c r="AB417" s="128">
        <v>108990.44585523102</v>
      </c>
      <c r="AC417" s="128">
        <v>110152.3909069925</v>
      </c>
      <c r="AD417" s="128">
        <v>112243.89200016328</v>
      </c>
      <c r="AE417" s="128">
        <v>113870.61507262941</v>
      </c>
      <c r="AF417" s="128">
        <v>113870.61507262941</v>
      </c>
      <c r="AG417" s="128">
        <v>113870.61507262941</v>
      </c>
      <c r="AH417" s="128">
        <v>114800.17111403866</v>
      </c>
      <c r="AI417" s="128">
        <v>115497.33814509556</v>
      </c>
      <c r="AJ417" s="128">
        <v>150988.56971657381</v>
      </c>
      <c r="AK417" s="128">
        <v>153700.93923244037</v>
      </c>
      <c r="AL417" s="128">
        <v>158221.55509221795</v>
      </c>
      <c r="AM417" s="128">
        <v>162139.42217069198</v>
      </c>
      <c r="AN417" s="128">
        <v>166057.28924916586</v>
      </c>
      <c r="AO417" s="128">
        <v>169673.78193698794</v>
      </c>
      <c r="AP417" s="128">
        <v>172386.15145285457</v>
      </c>
      <c r="AQ417" s="128">
        <v>175701.26975002492</v>
      </c>
      <c r="AR417" s="128">
        <v>182934.25512566909</v>
      </c>
      <c r="AS417" s="128">
        <v>187153.49659479491</v>
      </c>
      <c r="AT417" s="128">
        <v>191674.11245457269</v>
      </c>
      <c r="AU417" s="128">
        <v>197400.22587695773</v>
      </c>
      <c r="AV417" s="128">
        <v>207345.58076846856</v>
      </c>
      <c r="AW417" s="128">
        <v>214578.56614411273</v>
      </c>
      <c r="AX417" s="128">
        <v>229345.91128605307</v>
      </c>
      <c r="AY417" s="128">
        <v>244414.63081864538</v>
      </c>
      <c r="AZ417" s="128">
        <v>252250.36497559329</v>
      </c>
      <c r="BA417" s="128">
        <v>255264.10888211164</v>
      </c>
      <c r="BB417" s="128">
        <v>257373.72961667454</v>
      </c>
      <c r="BC417" s="128">
        <v>254359.98571015618</v>
      </c>
      <c r="BD417" s="128">
        <v>252250.36497559329</v>
      </c>
      <c r="BE417" s="128">
        <v>251044.86741298583</v>
      </c>
      <c r="BF417" s="128">
        <v>254661.36010080791</v>
      </c>
      <c r="BG417" s="128">
        <v>256168.23205406714</v>
      </c>
      <c r="BH417" s="128">
        <v>253757.23692885251</v>
      </c>
      <c r="BI417" s="128">
        <v>257373.72961667454</v>
      </c>
      <c r="BJ417" s="128">
        <v>257373.72961667454</v>
      </c>
      <c r="BK417" s="128">
        <v>252250.36497559329</v>
      </c>
      <c r="BL417" s="128">
        <v>246825.62594386004</v>
      </c>
      <c r="BM417" s="128">
        <v>242606.38447473419</v>
      </c>
      <c r="BN417" s="128">
        <v>236880.27105234921</v>
      </c>
      <c r="BO417" s="128">
        <v>234167.90153648256</v>
      </c>
      <c r="BP417" s="128">
        <v>230250.03445800851</v>
      </c>
      <c r="BQ417" s="128">
        <v>222715.67469171257</v>
      </c>
      <c r="BR417" s="128">
        <v>219701.93078519395</v>
      </c>
      <c r="BS417" s="128">
        <v>215482.68931606819</v>
      </c>
      <c r="BT417" s="128">
        <v>209756.57589368316</v>
      </c>
      <c r="BU417" s="128">
        <v>205838.70881520933</v>
      </c>
      <c r="BV417" s="128">
        <v>203427.71368999447</v>
      </c>
      <c r="BW417" s="128">
        <v>202523.59051803898</v>
      </c>
      <c r="BX417" s="128">
        <v>204030.46247129815</v>
      </c>
      <c r="BY417" s="128">
        <v>208852.45272172769</v>
      </c>
      <c r="BZ417" s="128">
        <v>213975.81736280897</v>
      </c>
      <c r="CA417" s="128">
        <v>215181.3149254164</v>
      </c>
      <c r="CB417" s="128">
        <v>216085.43809737195</v>
      </c>
      <c r="CC417" s="128">
        <v>220003.30517584598</v>
      </c>
      <c r="CD417" s="128">
        <v>221510.17712910514</v>
      </c>
      <c r="CE417" s="128">
        <v>221510.17712910514</v>
      </c>
      <c r="CF417" s="128">
        <v>225126.66981692723</v>
      </c>
      <c r="CG417" s="128">
        <v>227839.03933279385</v>
      </c>
      <c r="CH417" s="128">
        <v>230551.4088486605</v>
      </c>
      <c r="CI417" s="128">
        <v>233565.15275517886</v>
      </c>
      <c r="CJ417" s="128">
        <v>174036.3328462599</v>
      </c>
      <c r="CK417" s="128">
        <v>176686.63233122838</v>
      </c>
      <c r="CL417" s="128">
        <v>177790.92378329849</v>
      </c>
      <c r="CM417" s="128">
        <v>179336.93181619677</v>
      </c>
      <c r="CN417" s="128">
        <v>179557.79010661074</v>
      </c>
      <c r="CO417" s="128">
        <v>180882.93984909501</v>
      </c>
      <c r="CP417" s="128">
        <v>182208.08959157928</v>
      </c>
      <c r="CQ417" s="128">
        <v>184858.38907654767</v>
      </c>
      <c r="CR417" s="128">
        <v>188171.2634327581</v>
      </c>
      <c r="CS417" s="128">
        <v>190158.98804648448</v>
      </c>
      <c r="CT417" s="128">
        <v>191042.42120814067</v>
      </c>
      <c r="CU417" s="128">
        <v>193030.14582186702</v>
      </c>
      <c r="CV417" s="128">
        <v>195901.30359724935</v>
      </c>
      <c r="CW417" s="128">
        <v>199876.75282470207</v>
      </c>
      <c r="CX417" s="128">
        <v>204735.63521381075</v>
      </c>
      <c r="CY417" s="128">
        <v>210036.2341837477</v>
      </c>
      <c r="CZ417" s="128">
        <v>213569.96683037217</v>
      </c>
      <c r="DA417" s="128">
        <v>216441.12460575471</v>
      </c>
      <c r="DB417" s="128">
        <v>215336.83315368457</v>
      </c>
      <c r="DC417" s="128">
        <v>215557.69144409851</v>
      </c>
      <c r="DD417" s="128">
        <v>217987.1326386529</v>
      </c>
      <c r="DE417" s="128">
        <v>216661.98289616848</v>
      </c>
      <c r="DF417" s="128">
        <v>212023.95879747393</v>
      </c>
      <c r="DG417" s="128">
        <v>210698.8090549898</v>
      </c>
      <c r="DH417" s="128">
        <v>210698.8090549898</v>
      </c>
      <c r="DI417" s="128">
        <v>208269.36786043536</v>
      </c>
      <c r="DJ417" s="128">
        <v>207385.93469877919</v>
      </c>
      <c r="DK417" s="128">
        <v>207385.93469877919</v>
      </c>
      <c r="DL417" s="128">
        <v>210919.66734540375</v>
      </c>
      <c r="DM417" s="128">
        <v>210257.09247416168</v>
      </c>
      <c r="DN417" s="128">
        <v>208490.22615084946</v>
      </c>
      <c r="DO417" s="128">
        <v>210036.2341837477</v>
      </c>
      <c r="DP417" s="128">
        <v>211803.10050705998</v>
      </c>
      <c r="DQ417" s="128">
        <v>221741.72357569088</v>
      </c>
      <c r="DR417" s="128">
        <v>228367.47228811303</v>
      </c>
      <c r="DS417" s="128">
        <v>228809.18886894069</v>
      </c>
      <c r="DT417" s="128">
        <v>229913.48032101133</v>
      </c>
      <c r="DU417" s="128">
        <v>230134.3386114251</v>
      </c>
      <c r="DV417" s="128">
        <v>232342.92151556481</v>
      </c>
      <c r="DW417" s="128">
        <v>232784.63809639399</v>
      </c>
      <c r="DX417" s="128">
        <v>229692.6220305975</v>
      </c>
      <c r="DY417" s="128">
        <v>228146.61399769926</v>
      </c>
      <c r="DZ417" s="128">
        <v>227042.32254562867</v>
      </c>
      <c r="EA417" s="128">
        <v>224612.88135107356</v>
      </c>
      <c r="EB417" s="128">
        <v>221300.00699486322</v>
      </c>
    </row>
    <row r="418" spans="1:132" x14ac:dyDescent="0.35">
      <c r="A418" s="116" t="s">
        <v>152</v>
      </c>
      <c r="B418" s="128"/>
      <c r="C418" s="128">
        <v>344865.24251697166</v>
      </c>
      <c r="D418" s="128">
        <v>340115.03256494732</v>
      </c>
      <c r="E418" s="128">
        <v>334889.8016177204</v>
      </c>
      <c r="F418" s="128">
        <v>333939.75962731545</v>
      </c>
      <c r="G418" s="128">
        <v>321114.19275684975</v>
      </c>
      <c r="H418" s="128">
        <v>308288.62588638376</v>
      </c>
      <c r="I418" s="128">
        <v>297838.16399193014</v>
      </c>
      <c r="J418" s="128">
        <v>287862.72309267893</v>
      </c>
      <c r="K418" s="128">
        <v>273137.0722414031</v>
      </c>
      <c r="L418" s="128">
        <v>265536.73631816427</v>
      </c>
      <c r="M418" s="128">
        <v>267911.84129417641</v>
      </c>
      <c r="N418" s="128">
        <v>256986.35840452035</v>
      </c>
      <c r="O418" s="128">
        <v>250336.06447168614</v>
      </c>
      <c r="P418" s="128">
        <v>241310.6655628398</v>
      </c>
      <c r="Q418" s="128">
        <v>229910.16167798097</v>
      </c>
      <c r="R418" s="128">
        <v>226109.99371636158</v>
      </c>
      <c r="S418" s="128">
        <v>223734.88874034947</v>
      </c>
      <c r="T418" s="128">
        <v>221834.80475953955</v>
      </c>
      <c r="U418" s="128">
        <v>218034.63679792022</v>
      </c>
      <c r="V418" s="128">
        <v>212809.40585069326</v>
      </c>
      <c r="W418" s="128">
        <v>215659.53182190805</v>
      </c>
      <c r="X418" s="128">
        <v>215659.53182190805</v>
      </c>
      <c r="Y418" s="128">
        <v>211859.36386028831</v>
      </c>
      <c r="Z418" s="128">
        <v>216134.55281711035</v>
      </c>
      <c r="AA418" s="128">
        <v>224209.90973555177</v>
      </c>
      <c r="AB418" s="128">
        <v>222784.84674994455</v>
      </c>
      <c r="AC418" s="128">
        <v>225159.95172595663</v>
      </c>
      <c r="AD418" s="128">
        <v>229435.14068277867</v>
      </c>
      <c r="AE418" s="128">
        <v>232760.28764919576</v>
      </c>
      <c r="AF418" s="128">
        <v>232760.28764919576</v>
      </c>
      <c r="AG418" s="128">
        <v>232760.28764919576</v>
      </c>
      <c r="AH418" s="128">
        <v>234660.3716300056</v>
      </c>
      <c r="AI418" s="128">
        <v>236085.43461561284</v>
      </c>
      <c r="AJ418" s="128">
        <v>308632.23928802513</v>
      </c>
      <c r="AK418" s="128">
        <v>314176.53101176216</v>
      </c>
      <c r="AL418" s="128">
        <v>323417.01721799024</v>
      </c>
      <c r="AM418" s="128">
        <v>331425.43859672162</v>
      </c>
      <c r="AN418" s="128">
        <v>339433.85997545259</v>
      </c>
      <c r="AO418" s="128">
        <v>346826.24894043512</v>
      </c>
      <c r="AP418" s="128">
        <v>352370.54066417221</v>
      </c>
      <c r="AQ418" s="128">
        <v>359146.89721540641</v>
      </c>
      <c r="AR418" s="128">
        <v>373931.67514537153</v>
      </c>
      <c r="AS418" s="128">
        <v>382556.12893785123</v>
      </c>
      <c r="AT418" s="128">
        <v>391796.61514407978</v>
      </c>
      <c r="AU418" s="128">
        <v>403501.23100530222</v>
      </c>
      <c r="AV418" s="128">
        <v>423830.30065900442</v>
      </c>
      <c r="AW418" s="128">
        <v>438615.07858896954</v>
      </c>
      <c r="AX418" s="128">
        <v>468800.66686264868</v>
      </c>
      <c r="AY418" s="128">
        <v>499602.28755007661</v>
      </c>
      <c r="AZ418" s="128">
        <v>515619.1303075389</v>
      </c>
      <c r="BA418" s="128">
        <v>521779.45444502425</v>
      </c>
      <c r="BB418" s="128">
        <v>526091.68134126416</v>
      </c>
      <c r="BC418" s="128">
        <v>519931.35720377875</v>
      </c>
      <c r="BD418" s="128">
        <v>515619.1303075389</v>
      </c>
      <c r="BE418" s="128">
        <v>513155.00065254455</v>
      </c>
      <c r="BF418" s="128">
        <v>520547.38961752714</v>
      </c>
      <c r="BG418" s="128">
        <v>523627.55168626987</v>
      </c>
      <c r="BH418" s="128">
        <v>518699.29237628164</v>
      </c>
      <c r="BI418" s="128">
        <v>526091.68134126416</v>
      </c>
      <c r="BJ418" s="128">
        <v>526091.68134126416</v>
      </c>
      <c r="BK418" s="128">
        <v>515619.1303075389</v>
      </c>
      <c r="BL418" s="128">
        <v>504530.54686006479</v>
      </c>
      <c r="BM418" s="128">
        <v>495906.09306758508</v>
      </c>
      <c r="BN418" s="128">
        <v>484201.47720636264</v>
      </c>
      <c r="BO418" s="128">
        <v>478657.18548262556</v>
      </c>
      <c r="BP418" s="128">
        <v>470648.76410389424</v>
      </c>
      <c r="BQ418" s="128">
        <v>455247.95376018068</v>
      </c>
      <c r="BR418" s="128">
        <v>449087.6296226948</v>
      </c>
      <c r="BS418" s="128">
        <v>440463.17583021522</v>
      </c>
      <c r="BT418" s="128">
        <v>428758.55996899272</v>
      </c>
      <c r="BU418" s="128">
        <v>420750.13859026169</v>
      </c>
      <c r="BV418" s="128">
        <v>415821.8792802731</v>
      </c>
      <c r="BW418" s="128">
        <v>413973.78203902743</v>
      </c>
      <c r="BX418" s="128">
        <v>417053.94410777016</v>
      </c>
      <c r="BY418" s="128">
        <v>426910.46272774716</v>
      </c>
      <c r="BZ418" s="128">
        <v>437383.01376147248</v>
      </c>
      <c r="CA418" s="128">
        <v>439847.14341646672</v>
      </c>
      <c r="CB418" s="128">
        <v>441695.24065771227</v>
      </c>
      <c r="CC418" s="128">
        <v>449703.66203644377</v>
      </c>
      <c r="CD418" s="128">
        <v>452783.82410518627</v>
      </c>
      <c r="CE418" s="128">
        <v>452783.82410518627</v>
      </c>
      <c r="CF418" s="128">
        <v>460176.21307016892</v>
      </c>
      <c r="CG418" s="128">
        <v>465720.504793906</v>
      </c>
      <c r="CH418" s="128">
        <v>471264.79651764309</v>
      </c>
      <c r="CI418" s="128">
        <v>477425.12065512844</v>
      </c>
      <c r="CJ418" s="128">
        <v>355743.63824125472</v>
      </c>
      <c r="CK418" s="128">
        <v>361161.05405203515</v>
      </c>
      <c r="CL418" s="128">
        <v>363418.31063986034</v>
      </c>
      <c r="CM418" s="128">
        <v>366578.46986281563</v>
      </c>
      <c r="CN418" s="128">
        <v>367029.92118038057</v>
      </c>
      <c r="CO418" s="128">
        <v>369738.62908577098</v>
      </c>
      <c r="CP418" s="128">
        <v>372447.33699116134</v>
      </c>
      <c r="CQ418" s="128">
        <v>377864.75280194182</v>
      </c>
      <c r="CR418" s="128">
        <v>384636.52256541728</v>
      </c>
      <c r="CS418" s="128">
        <v>388699.58442350279</v>
      </c>
      <c r="CT418" s="128">
        <v>390505.38969376305</v>
      </c>
      <c r="CU418" s="128">
        <v>394568.4515518485</v>
      </c>
      <c r="CV418" s="128">
        <v>400437.31868019386</v>
      </c>
      <c r="CW418" s="128">
        <v>408563.44239636482</v>
      </c>
      <c r="CX418" s="128">
        <v>418495.37138279557</v>
      </c>
      <c r="CY418" s="128">
        <v>429330.20300435688</v>
      </c>
      <c r="CZ418" s="128">
        <v>436553.42408539733</v>
      </c>
      <c r="DA418" s="128">
        <v>442422.29121374298</v>
      </c>
      <c r="DB418" s="128">
        <v>440165.03462591791</v>
      </c>
      <c r="DC418" s="128">
        <v>440616.48594348278</v>
      </c>
      <c r="DD418" s="128">
        <v>445582.45043669833</v>
      </c>
      <c r="DE418" s="128">
        <v>442873.74253130757</v>
      </c>
      <c r="DF418" s="128">
        <v>433393.26486244204</v>
      </c>
      <c r="DG418" s="128">
        <v>430684.55695705197</v>
      </c>
      <c r="DH418" s="128">
        <v>430684.55695705197</v>
      </c>
      <c r="DI418" s="128">
        <v>425718.59246383636</v>
      </c>
      <c r="DJ418" s="128">
        <v>423912.78719357617</v>
      </c>
      <c r="DK418" s="128">
        <v>423912.78719357617</v>
      </c>
      <c r="DL418" s="128">
        <v>431136.00827461685</v>
      </c>
      <c r="DM418" s="128">
        <v>429781.65432192176</v>
      </c>
      <c r="DN418" s="128">
        <v>426170.04378140153</v>
      </c>
      <c r="DO418" s="128">
        <v>429330.20300435688</v>
      </c>
      <c r="DP418" s="128">
        <v>432941.81354487711</v>
      </c>
      <c r="DQ418" s="128">
        <v>453257.12283530273</v>
      </c>
      <c r="DR418" s="128">
        <v>466800.6623622562</v>
      </c>
      <c r="DS418" s="128">
        <v>467703.56499738549</v>
      </c>
      <c r="DT418" s="128">
        <v>469960.82158521167</v>
      </c>
      <c r="DU418" s="128">
        <v>470412.27290277614</v>
      </c>
      <c r="DV418" s="128">
        <v>474926.78607842536</v>
      </c>
      <c r="DW418" s="128">
        <v>475829.68871355773</v>
      </c>
      <c r="DX418" s="128">
        <v>469509.37026764703</v>
      </c>
      <c r="DY418" s="128">
        <v>466349.21104469185</v>
      </c>
      <c r="DZ418" s="128">
        <v>464091.95445686567</v>
      </c>
      <c r="EA418" s="128">
        <v>459125.98996364878</v>
      </c>
      <c r="EB418" s="128">
        <v>452354.22020017362</v>
      </c>
    </row>
    <row r="419" spans="1:132" x14ac:dyDescent="0.35">
      <c r="A419" s="116" t="s">
        <v>153</v>
      </c>
      <c r="B419" s="128"/>
      <c r="C419" s="128">
        <v>95836.456593337629</v>
      </c>
      <c r="D419" s="128">
        <v>94293.196422752546</v>
      </c>
      <c r="E419" s="128">
        <v>92595.610235108819</v>
      </c>
      <c r="F419" s="128">
        <v>92286.958200991809</v>
      </c>
      <c r="G419" s="128">
        <v>88120.155740411967</v>
      </c>
      <c r="H419" s="128">
        <v>83953.353279832008</v>
      </c>
      <c r="I419" s="128">
        <v>80558.18090454473</v>
      </c>
      <c r="J419" s="128">
        <v>77317.334546315935</v>
      </c>
      <c r="K419" s="128">
        <v>72533.228017501897</v>
      </c>
      <c r="L419" s="128">
        <v>70064.011744565738</v>
      </c>
      <c r="M419" s="128">
        <v>70835.641829858301</v>
      </c>
      <c r="N419" s="128">
        <v>67286.143437512452</v>
      </c>
      <c r="O419" s="128">
        <v>65125.57919869326</v>
      </c>
      <c r="P419" s="128">
        <v>62193.384874581483</v>
      </c>
      <c r="Q419" s="128">
        <v>58489.560465177034</v>
      </c>
      <c r="R419" s="128">
        <v>57254.952328708983</v>
      </c>
      <c r="S419" s="128">
        <v>56483.322243416427</v>
      </c>
      <c r="T419" s="128">
        <v>55866.018175182326</v>
      </c>
      <c r="U419" s="128">
        <v>54631.410038714246</v>
      </c>
      <c r="V419" s="128">
        <v>52933.823851070563</v>
      </c>
      <c r="W419" s="128">
        <v>53859.779953421697</v>
      </c>
      <c r="X419" s="128">
        <v>53859.779953421697</v>
      </c>
      <c r="Y419" s="128">
        <v>52625.171816953509</v>
      </c>
      <c r="Z419" s="128">
        <v>54014.105970480166</v>
      </c>
      <c r="AA419" s="128">
        <v>56637.648260474882</v>
      </c>
      <c r="AB419" s="128">
        <v>56174.670209299358</v>
      </c>
      <c r="AC419" s="128">
        <v>56946.300294591922</v>
      </c>
      <c r="AD419" s="128">
        <v>58335.234448118579</v>
      </c>
      <c r="AE419" s="128">
        <v>59415.516567528182</v>
      </c>
      <c r="AF419" s="128">
        <v>59415.516567528182</v>
      </c>
      <c r="AG419" s="128">
        <v>59415.516567528182</v>
      </c>
      <c r="AH419" s="128">
        <v>60032.820635762269</v>
      </c>
      <c r="AI419" s="128">
        <v>60495.798686937778</v>
      </c>
      <c r="AJ419" s="128">
        <v>79254.712069910762</v>
      </c>
      <c r="AK419" s="128">
        <v>81055.955526045087</v>
      </c>
      <c r="AL419" s="128">
        <v>84058.02795293559</v>
      </c>
      <c r="AM419" s="128">
        <v>86659.824056240803</v>
      </c>
      <c r="AN419" s="128">
        <v>89261.62015954587</v>
      </c>
      <c r="AO419" s="128">
        <v>91663.278101058298</v>
      </c>
      <c r="AP419" s="128">
        <v>93464.521557192653</v>
      </c>
      <c r="AQ419" s="128">
        <v>95666.041336912458</v>
      </c>
      <c r="AR419" s="128">
        <v>100469.3572199373</v>
      </c>
      <c r="AS419" s="128">
        <v>103271.29148503515</v>
      </c>
      <c r="AT419" s="128">
        <v>106273.36391192579</v>
      </c>
      <c r="AU419" s="128">
        <v>110075.98898598715</v>
      </c>
      <c r="AV419" s="128">
        <v>116680.54832514634</v>
      </c>
      <c r="AW419" s="128">
        <v>121483.86420817119</v>
      </c>
      <c r="AX419" s="128">
        <v>131290.63413601369</v>
      </c>
      <c r="AY419" s="128">
        <v>141297.54222564897</v>
      </c>
      <c r="AZ419" s="128">
        <v>146501.13443225922</v>
      </c>
      <c r="BA419" s="128">
        <v>148502.51605018627</v>
      </c>
      <c r="BB419" s="128">
        <v>149903.48318273519</v>
      </c>
      <c r="BC419" s="128">
        <v>147902.10156480817</v>
      </c>
      <c r="BD419" s="128">
        <v>146501.13443225922</v>
      </c>
      <c r="BE419" s="128">
        <v>145700.58178508835</v>
      </c>
      <c r="BF419" s="128">
        <v>148102.23972660082</v>
      </c>
      <c r="BG419" s="128">
        <v>149102.93053556432</v>
      </c>
      <c r="BH419" s="128">
        <v>147501.82524122274</v>
      </c>
      <c r="BI419" s="128">
        <v>149903.48318273519</v>
      </c>
      <c r="BJ419" s="128">
        <v>149903.48318273519</v>
      </c>
      <c r="BK419" s="128">
        <v>146501.13443225922</v>
      </c>
      <c r="BL419" s="128">
        <v>142898.64751999051</v>
      </c>
      <c r="BM419" s="128">
        <v>140096.71325489267</v>
      </c>
      <c r="BN419" s="128">
        <v>136294.08818083131</v>
      </c>
      <c r="BO419" s="128">
        <v>134492.84472469694</v>
      </c>
      <c r="BP419" s="128">
        <v>131891.04862139173</v>
      </c>
      <c r="BQ419" s="128">
        <v>126887.59457657428</v>
      </c>
      <c r="BR419" s="128">
        <v>124886.21295864713</v>
      </c>
      <c r="BS419" s="128">
        <v>122084.27869354928</v>
      </c>
      <c r="BT419" s="128">
        <v>118281.65361948794</v>
      </c>
      <c r="BU419" s="128">
        <v>115679.85751618286</v>
      </c>
      <c r="BV419" s="128">
        <v>114078.75222184113</v>
      </c>
      <c r="BW419" s="128">
        <v>113478.33773646307</v>
      </c>
      <c r="BX419" s="128">
        <v>114479.02854542655</v>
      </c>
      <c r="BY419" s="128">
        <v>117681.23913410986</v>
      </c>
      <c r="BZ419" s="128">
        <v>121083.5878845858</v>
      </c>
      <c r="CA419" s="128">
        <v>121884.14053175662</v>
      </c>
      <c r="CB419" s="128">
        <v>122484.55501713473</v>
      </c>
      <c r="CC419" s="128">
        <v>125086.35112043993</v>
      </c>
      <c r="CD419" s="128">
        <v>126087.04192940341</v>
      </c>
      <c r="CE419" s="128">
        <v>126087.04192940341</v>
      </c>
      <c r="CF419" s="128">
        <v>128488.69987091582</v>
      </c>
      <c r="CG419" s="128">
        <v>130289.94332705019</v>
      </c>
      <c r="CH419" s="128">
        <v>132091.18678318456</v>
      </c>
      <c r="CI419" s="128">
        <v>134092.56840111155</v>
      </c>
      <c r="CJ419" s="128">
        <v>100174.68169203178</v>
      </c>
      <c r="CK419" s="128">
        <v>101934.70538208212</v>
      </c>
      <c r="CL419" s="128">
        <v>102668.04858626974</v>
      </c>
      <c r="CM419" s="128">
        <v>103694.72907213244</v>
      </c>
      <c r="CN419" s="128">
        <v>103841.39771296993</v>
      </c>
      <c r="CO419" s="128">
        <v>104721.40955799512</v>
      </c>
      <c r="CP419" s="128">
        <v>105601.42140302034</v>
      </c>
      <c r="CQ419" s="128">
        <v>107361.44509307067</v>
      </c>
      <c r="CR419" s="128">
        <v>109561.47470563355</v>
      </c>
      <c r="CS419" s="128">
        <v>110881.49247317133</v>
      </c>
      <c r="CT419" s="128">
        <v>111468.16703652145</v>
      </c>
      <c r="CU419" s="128">
        <v>112788.18480405923</v>
      </c>
      <c r="CV419" s="128">
        <v>114694.87713494703</v>
      </c>
      <c r="CW419" s="128">
        <v>117334.91267002259</v>
      </c>
      <c r="CX419" s="128">
        <v>120561.62276844816</v>
      </c>
      <c r="CY419" s="128">
        <v>124081.67014854892</v>
      </c>
      <c r="CZ419" s="128">
        <v>126428.36840194924</v>
      </c>
      <c r="DA419" s="128">
        <v>128335.06073283717</v>
      </c>
      <c r="DB419" s="128">
        <v>127601.71752864958</v>
      </c>
      <c r="DC419" s="128">
        <v>127748.38616948701</v>
      </c>
      <c r="DD419" s="128">
        <v>129361.74121869987</v>
      </c>
      <c r="DE419" s="128">
        <v>128481.72937367455</v>
      </c>
      <c r="DF419" s="128">
        <v>125401.68791608654</v>
      </c>
      <c r="DG419" s="128">
        <v>124521.67607106146</v>
      </c>
      <c r="DH419" s="128">
        <v>124521.67607106146</v>
      </c>
      <c r="DI419" s="128">
        <v>122908.32102184861</v>
      </c>
      <c r="DJ419" s="128">
        <v>122321.64645849846</v>
      </c>
      <c r="DK419" s="128">
        <v>122321.64645849846</v>
      </c>
      <c r="DL419" s="128">
        <v>124668.34471189896</v>
      </c>
      <c r="DM419" s="128">
        <v>124228.33878938637</v>
      </c>
      <c r="DN419" s="128">
        <v>123054.9896626862</v>
      </c>
      <c r="DO419" s="128">
        <v>124081.67014854892</v>
      </c>
      <c r="DP419" s="128">
        <v>125255.01927524907</v>
      </c>
      <c r="DQ419" s="128">
        <v>131855.10811293739</v>
      </c>
      <c r="DR419" s="128">
        <v>136255.167338064</v>
      </c>
      <c r="DS419" s="128">
        <v>136548.50461973876</v>
      </c>
      <c r="DT419" s="128">
        <v>137281.84782392668</v>
      </c>
      <c r="DU419" s="128">
        <v>137428.51646476408</v>
      </c>
      <c r="DV419" s="128">
        <v>138895.20287313889</v>
      </c>
      <c r="DW419" s="128">
        <v>139188.54015481469</v>
      </c>
      <c r="DX419" s="128">
        <v>137135.17918308935</v>
      </c>
      <c r="DY419" s="128">
        <v>136108.49869722661</v>
      </c>
      <c r="DZ419" s="128">
        <v>135375.15549303868</v>
      </c>
      <c r="EA419" s="128">
        <v>133761.8004438254</v>
      </c>
      <c r="EB419" s="128">
        <v>131561.77083126266</v>
      </c>
    </row>
    <row r="420" spans="1:132" x14ac:dyDescent="0.35">
      <c r="A420" s="116" t="s">
        <v>154</v>
      </c>
      <c r="B420" s="128"/>
      <c r="C420" s="128">
        <v>155473.18624100779</v>
      </c>
      <c r="D420" s="128">
        <v>152969.59225967119</v>
      </c>
      <c r="E420" s="128">
        <v>150215.63888020077</v>
      </c>
      <c r="F420" s="128">
        <v>149714.92008393345</v>
      </c>
      <c r="G420" s="128">
        <v>142955.2163343245</v>
      </c>
      <c r="H420" s="128">
        <v>136195.51258471535</v>
      </c>
      <c r="I420" s="128">
        <v>130687.60582577474</v>
      </c>
      <c r="J420" s="128">
        <v>125430.05846496773</v>
      </c>
      <c r="K420" s="128">
        <v>117668.91712282391</v>
      </c>
      <c r="L420" s="128">
        <v>113663.16675268533</v>
      </c>
      <c r="M420" s="128">
        <v>114914.96374335367</v>
      </c>
      <c r="N420" s="128">
        <v>109156.69758627928</v>
      </c>
      <c r="O420" s="128">
        <v>105651.66601240794</v>
      </c>
      <c r="P420" s="128">
        <v>100894.83744786825</v>
      </c>
      <c r="Q420" s="128">
        <v>94886.211892660111</v>
      </c>
      <c r="R420" s="128">
        <v>92883.336707590832</v>
      </c>
      <c r="S420" s="128">
        <v>91631.539716922533</v>
      </c>
      <c r="T420" s="128">
        <v>90630.102124387791</v>
      </c>
      <c r="U420" s="128">
        <v>88627.226939318498</v>
      </c>
      <c r="V420" s="128">
        <v>85873.273559848138</v>
      </c>
      <c r="W420" s="128">
        <v>87375.429948650213</v>
      </c>
      <c r="X420" s="128">
        <v>87375.429948650213</v>
      </c>
      <c r="Y420" s="128">
        <v>85372.554763580745</v>
      </c>
      <c r="Z420" s="128">
        <v>87625.7893467838</v>
      </c>
      <c r="AA420" s="128">
        <v>91881.899115056105</v>
      </c>
      <c r="AB420" s="128">
        <v>91130.820920655126</v>
      </c>
      <c r="AC420" s="128">
        <v>92382.617911323454</v>
      </c>
      <c r="AD420" s="128">
        <v>94635.852494526509</v>
      </c>
      <c r="AE420" s="128">
        <v>96388.368281462186</v>
      </c>
      <c r="AF420" s="128">
        <v>96388.368281462186</v>
      </c>
      <c r="AG420" s="128">
        <v>96388.368281462186</v>
      </c>
      <c r="AH420" s="128">
        <v>97389.805873996898</v>
      </c>
      <c r="AI420" s="128">
        <v>98140.884068397834</v>
      </c>
      <c r="AJ420" s="128">
        <v>128573.01958072689</v>
      </c>
      <c r="AK420" s="128">
        <v>131495.13366210705</v>
      </c>
      <c r="AL420" s="128">
        <v>136365.32379774057</v>
      </c>
      <c r="AM420" s="128">
        <v>140586.15524862308</v>
      </c>
      <c r="AN420" s="128">
        <v>144806.98669950542</v>
      </c>
      <c r="AO420" s="128">
        <v>148703.13880801227</v>
      </c>
      <c r="AP420" s="128">
        <v>151625.25288939243</v>
      </c>
      <c r="AQ420" s="128">
        <v>155196.72565552386</v>
      </c>
      <c r="AR420" s="128">
        <v>162989.02987253753</v>
      </c>
      <c r="AS420" s="128">
        <v>167534.54066579553</v>
      </c>
      <c r="AT420" s="128">
        <v>172404.73080142922</v>
      </c>
      <c r="AU420" s="128">
        <v>178573.63830656509</v>
      </c>
      <c r="AV420" s="128">
        <v>189288.05660495898</v>
      </c>
      <c r="AW420" s="128">
        <v>197080.36082197263</v>
      </c>
      <c r="AX420" s="128">
        <v>212989.64859837567</v>
      </c>
      <c r="AY420" s="128">
        <v>229223.61571715449</v>
      </c>
      <c r="AZ420" s="128">
        <v>237665.27861891934</v>
      </c>
      <c r="BA420" s="128">
        <v>240912.07204267499</v>
      </c>
      <c r="BB420" s="128">
        <v>243184.82743930403</v>
      </c>
      <c r="BC420" s="128">
        <v>239938.03401554836</v>
      </c>
      <c r="BD420" s="128">
        <v>237665.27861891934</v>
      </c>
      <c r="BE420" s="128">
        <v>236366.56124941693</v>
      </c>
      <c r="BF420" s="128">
        <v>240262.71335792384</v>
      </c>
      <c r="BG420" s="128">
        <v>241886.11006980165</v>
      </c>
      <c r="BH420" s="128">
        <v>239288.67533079718</v>
      </c>
      <c r="BI420" s="128">
        <v>243184.82743930403</v>
      </c>
      <c r="BJ420" s="128">
        <v>243184.82743930403</v>
      </c>
      <c r="BK420" s="128">
        <v>237665.27861891934</v>
      </c>
      <c r="BL420" s="128">
        <v>231821.05045615896</v>
      </c>
      <c r="BM420" s="128">
        <v>227275.53966290093</v>
      </c>
      <c r="BN420" s="128">
        <v>221106.63215776513</v>
      </c>
      <c r="BO420" s="128">
        <v>218184.51807638488</v>
      </c>
      <c r="BP420" s="128">
        <v>213963.68662550231</v>
      </c>
      <c r="BQ420" s="128">
        <v>205846.70306611323</v>
      </c>
      <c r="BR420" s="128">
        <v>202599.90964235732</v>
      </c>
      <c r="BS420" s="128">
        <v>198054.39884909929</v>
      </c>
      <c r="BT420" s="128">
        <v>191885.49134396345</v>
      </c>
      <c r="BU420" s="128">
        <v>187664.65989308112</v>
      </c>
      <c r="BV420" s="128">
        <v>185067.22515407644</v>
      </c>
      <c r="BW420" s="128">
        <v>184093.18712694978</v>
      </c>
      <c r="BX420" s="128">
        <v>185716.58383882762</v>
      </c>
      <c r="BY420" s="128">
        <v>190911.45331683679</v>
      </c>
      <c r="BZ420" s="128">
        <v>196431.00213722145</v>
      </c>
      <c r="CA420" s="128">
        <v>197729.71950672386</v>
      </c>
      <c r="CB420" s="128">
        <v>198703.7575338505</v>
      </c>
      <c r="CC420" s="128">
        <v>202924.58898473304</v>
      </c>
      <c r="CD420" s="128">
        <v>204547.98569661085</v>
      </c>
      <c r="CE420" s="128">
        <v>204547.98569661085</v>
      </c>
      <c r="CF420" s="128">
        <v>208444.1378051177</v>
      </c>
      <c r="CG420" s="128">
        <v>211366.25188649789</v>
      </c>
      <c r="CH420" s="128">
        <v>214288.36596787808</v>
      </c>
      <c r="CI420" s="128">
        <v>217535.15939163376</v>
      </c>
      <c r="CJ420" s="128">
        <v>162510.98482726706</v>
      </c>
      <c r="CK420" s="128">
        <v>165366.22907020585</v>
      </c>
      <c r="CL420" s="128">
        <v>166555.91417143031</v>
      </c>
      <c r="CM420" s="128">
        <v>168221.47331314464</v>
      </c>
      <c r="CN420" s="128">
        <v>168459.41033338947</v>
      </c>
      <c r="CO420" s="128">
        <v>169887.03245485894</v>
      </c>
      <c r="CP420" s="128">
        <v>171314.65457632841</v>
      </c>
      <c r="CQ420" s="128">
        <v>174169.8988192672</v>
      </c>
      <c r="CR420" s="128">
        <v>177738.9541229406</v>
      </c>
      <c r="CS420" s="128">
        <v>179880.38730514474</v>
      </c>
      <c r="CT420" s="128">
        <v>180832.1353861244</v>
      </c>
      <c r="CU420" s="128">
        <v>182973.56856832851</v>
      </c>
      <c r="CV420" s="128">
        <v>186066.74983151213</v>
      </c>
      <c r="CW420" s="128">
        <v>190349.61619592039</v>
      </c>
      <c r="CX420" s="128">
        <v>195584.23064130815</v>
      </c>
      <c r="CY420" s="128">
        <v>201294.71912718588</v>
      </c>
      <c r="CZ420" s="128">
        <v>205101.71145110409</v>
      </c>
      <c r="DA420" s="128">
        <v>208194.89271428788</v>
      </c>
      <c r="DB420" s="128">
        <v>207005.20761306345</v>
      </c>
      <c r="DC420" s="128">
        <v>207243.14463330826</v>
      </c>
      <c r="DD420" s="128">
        <v>209860.45185600221</v>
      </c>
      <c r="DE420" s="128">
        <v>208432.82973453257</v>
      </c>
      <c r="DF420" s="128">
        <v>203436.15230938981</v>
      </c>
      <c r="DG420" s="128">
        <v>202008.53018792052</v>
      </c>
      <c r="DH420" s="128">
        <v>202008.53018792052</v>
      </c>
      <c r="DI420" s="128">
        <v>199391.22296522657</v>
      </c>
      <c r="DJ420" s="128">
        <v>198439.47488424691</v>
      </c>
      <c r="DK420" s="128">
        <v>198439.47488424691</v>
      </c>
      <c r="DL420" s="128">
        <v>202246.46720816538</v>
      </c>
      <c r="DM420" s="128">
        <v>201532.65614743068</v>
      </c>
      <c r="DN420" s="128">
        <v>199629.15998547158</v>
      </c>
      <c r="DO420" s="128">
        <v>201294.71912718588</v>
      </c>
      <c r="DP420" s="128">
        <v>203198.21528914501</v>
      </c>
      <c r="DQ420" s="128">
        <v>213905.38120016482</v>
      </c>
      <c r="DR420" s="128">
        <v>221043.49180751303</v>
      </c>
      <c r="DS420" s="128">
        <v>221519.36584800232</v>
      </c>
      <c r="DT420" s="128">
        <v>222709.05094922736</v>
      </c>
      <c r="DU420" s="128">
        <v>222946.98796947199</v>
      </c>
      <c r="DV420" s="128">
        <v>225326.35817192023</v>
      </c>
      <c r="DW420" s="128">
        <v>225802.23221241124</v>
      </c>
      <c r="DX420" s="128">
        <v>222471.1139289827</v>
      </c>
      <c r="DY420" s="128">
        <v>220805.55478726834</v>
      </c>
      <c r="DZ420" s="128">
        <v>219615.86968604341</v>
      </c>
      <c r="EA420" s="128">
        <v>216998.56246334876</v>
      </c>
      <c r="EB420" s="128">
        <v>213429.50715967547</v>
      </c>
    </row>
    <row r="421" spans="1:132" x14ac:dyDescent="0.35">
      <c r="A421" s="116" t="s">
        <v>155</v>
      </c>
      <c r="B421" s="128"/>
      <c r="C421" s="128">
        <v>24874.799800397705</v>
      </c>
      <c r="D421" s="128">
        <v>24474.239417138499</v>
      </c>
      <c r="E421" s="128">
        <v>24033.622995553338</v>
      </c>
      <c r="F421" s="128">
        <v>23953.510918901495</v>
      </c>
      <c r="G421" s="128">
        <v>22871.997884101609</v>
      </c>
      <c r="H421" s="128">
        <v>21790.484849301691</v>
      </c>
      <c r="I421" s="128">
        <v>20909.252006131421</v>
      </c>
      <c r="J421" s="128">
        <v>20068.075201287054</v>
      </c>
      <c r="K421" s="128">
        <v>18826.338013183446</v>
      </c>
      <c r="L421" s="128">
        <v>18185.441399968706</v>
      </c>
      <c r="M421" s="128">
        <v>18385.721591598318</v>
      </c>
      <c r="N421" s="128">
        <v>17464.432710102101</v>
      </c>
      <c r="O421" s="128">
        <v>16903.648173539194</v>
      </c>
      <c r="P421" s="128">
        <v>16142.583445346672</v>
      </c>
      <c r="Q421" s="128">
        <v>15181.238525524515</v>
      </c>
      <c r="R421" s="128">
        <v>14860.790218917153</v>
      </c>
      <c r="S421" s="128">
        <v>14660.510027287546</v>
      </c>
      <c r="T421" s="128">
        <v>14500.285873983848</v>
      </c>
      <c r="U421" s="128">
        <v>14179.83756737648</v>
      </c>
      <c r="V421" s="128">
        <v>13739.221145791329</v>
      </c>
      <c r="W421" s="128">
        <v>13979.557375746876</v>
      </c>
      <c r="X421" s="128">
        <v>13979.557375746876</v>
      </c>
      <c r="Y421" s="128">
        <v>13659.109069139477</v>
      </c>
      <c r="Z421" s="128">
        <v>14019.613414072785</v>
      </c>
      <c r="AA421" s="128">
        <v>14700.566065613453</v>
      </c>
      <c r="AB421" s="128">
        <v>14580.397950635694</v>
      </c>
      <c r="AC421" s="128">
        <v>14780.6781422653</v>
      </c>
      <c r="AD421" s="128">
        <v>15141.182487198606</v>
      </c>
      <c r="AE421" s="128">
        <v>15421.574755480062</v>
      </c>
      <c r="AF421" s="128">
        <v>15421.574755480062</v>
      </c>
      <c r="AG421" s="128">
        <v>15421.574755480062</v>
      </c>
      <c r="AH421" s="128">
        <v>15581.79890878376</v>
      </c>
      <c r="AI421" s="128">
        <v>15701.967023761517</v>
      </c>
      <c r="AJ421" s="128">
        <v>20570.930583782083</v>
      </c>
      <c r="AK421" s="128">
        <v>21038.451733413502</v>
      </c>
      <c r="AL421" s="128">
        <v>21817.653649465836</v>
      </c>
      <c r="AM421" s="128">
        <v>22492.961976711224</v>
      </c>
      <c r="AN421" s="128">
        <v>23168.270303956571</v>
      </c>
      <c r="AO421" s="128">
        <v>23791.63183679845</v>
      </c>
      <c r="AP421" s="128">
        <v>24259.152986429861</v>
      </c>
      <c r="AQ421" s="128">
        <v>24830.56772486827</v>
      </c>
      <c r="AR421" s="128">
        <v>26077.290790552019</v>
      </c>
      <c r="AS421" s="128">
        <v>26804.54591220088</v>
      </c>
      <c r="AT421" s="128">
        <v>27583.74782825325</v>
      </c>
      <c r="AU421" s="128">
        <v>28570.736921919561</v>
      </c>
      <c r="AV421" s="128">
        <v>30284.981137234729</v>
      </c>
      <c r="AW421" s="128">
        <v>31531.704202918478</v>
      </c>
      <c r="AX421" s="128">
        <v>34077.097128689493</v>
      </c>
      <c r="AY421" s="128">
        <v>36674.436848864025</v>
      </c>
      <c r="AZ421" s="128">
        <v>38025.053503354757</v>
      </c>
      <c r="BA421" s="128">
        <v>38544.521447389649</v>
      </c>
      <c r="BB421" s="128">
        <v>38908.149008214081</v>
      </c>
      <c r="BC421" s="128">
        <v>38388.681064179189</v>
      </c>
      <c r="BD421" s="128">
        <v>38025.053503354757</v>
      </c>
      <c r="BE421" s="128">
        <v>37817.266325740784</v>
      </c>
      <c r="BF421" s="128">
        <v>38440.627858582666</v>
      </c>
      <c r="BG421" s="128">
        <v>38700.361830600115</v>
      </c>
      <c r="BH421" s="128">
        <v>38284.787475372206</v>
      </c>
      <c r="BI421" s="128">
        <v>38908.149008214081</v>
      </c>
      <c r="BJ421" s="128">
        <v>38908.149008214081</v>
      </c>
      <c r="BK421" s="128">
        <v>38025.053503354757</v>
      </c>
      <c r="BL421" s="128">
        <v>37090.011204091927</v>
      </c>
      <c r="BM421" s="128">
        <v>36362.756082443062</v>
      </c>
      <c r="BN421" s="128">
        <v>35375.766988776762</v>
      </c>
      <c r="BO421" s="128">
        <v>34908.245839145333</v>
      </c>
      <c r="BP421" s="128">
        <v>34232.937511899952</v>
      </c>
      <c r="BQ421" s="128">
        <v>32934.267651812734</v>
      </c>
      <c r="BR421" s="128">
        <v>32414.799707777805</v>
      </c>
      <c r="BS421" s="128">
        <v>31687.544586128945</v>
      </c>
      <c r="BT421" s="128">
        <v>30700.555492462638</v>
      </c>
      <c r="BU421" s="128">
        <v>30025.247165217283</v>
      </c>
      <c r="BV421" s="128">
        <v>29609.672809989341</v>
      </c>
      <c r="BW421" s="128">
        <v>29453.832426778878</v>
      </c>
      <c r="BX421" s="128">
        <v>29713.566398796327</v>
      </c>
      <c r="BY421" s="128">
        <v>30544.715109252178</v>
      </c>
      <c r="BZ421" s="128">
        <v>31427.810614111495</v>
      </c>
      <c r="CA421" s="128">
        <v>31635.597791725471</v>
      </c>
      <c r="CB421" s="128">
        <v>31791.438174935927</v>
      </c>
      <c r="CC421" s="128">
        <v>32466.746502181315</v>
      </c>
      <c r="CD421" s="128">
        <v>32726.480474198761</v>
      </c>
      <c r="CE421" s="128">
        <v>32726.480474198761</v>
      </c>
      <c r="CF421" s="128">
        <v>33349.842007040628</v>
      </c>
      <c r="CG421" s="128">
        <v>33817.363156672051</v>
      </c>
      <c r="CH421" s="128">
        <v>34284.884306303473</v>
      </c>
      <c r="CI421" s="128">
        <v>34804.352250338357</v>
      </c>
      <c r="CJ421" s="128">
        <v>26000.806381348233</v>
      </c>
      <c r="CK421" s="128">
        <v>26457.628748224037</v>
      </c>
      <c r="CL421" s="128">
        <v>26647.971401088955</v>
      </c>
      <c r="CM421" s="128">
        <v>26914.451115099844</v>
      </c>
      <c r="CN421" s="128">
        <v>26952.519645672815</v>
      </c>
      <c r="CO421" s="128">
        <v>27180.930829110734</v>
      </c>
      <c r="CP421" s="128">
        <v>27409.342012548652</v>
      </c>
      <c r="CQ421" s="128">
        <v>27866.164379424456</v>
      </c>
      <c r="CR421" s="128">
        <v>28437.192338019206</v>
      </c>
      <c r="CS421" s="128">
        <v>28779.80911317607</v>
      </c>
      <c r="CT421" s="128">
        <v>28932.083235468021</v>
      </c>
      <c r="CU421" s="128">
        <v>29274.700010624878</v>
      </c>
      <c r="CV421" s="128">
        <v>29769.590908073656</v>
      </c>
      <c r="CW421" s="128">
        <v>30454.824458387378</v>
      </c>
      <c r="CX421" s="128">
        <v>31292.332130993022</v>
      </c>
      <c r="CY421" s="128">
        <v>32205.976864744665</v>
      </c>
      <c r="CZ421" s="128">
        <v>32815.073353912383</v>
      </c>
      <c r="DA421" s="128">
        <v>33309.964251361198</v>
      </c>
      <c r="DB421" s="128">
        <v>33119.621598496284</v>
      </c>
      <c r="DC421" s="128">
        <v>33157.690129069248</v>
      </c>
      <c r="DD421" s="128">
        <v>33576.443965372084</v>
      </c>
      <c r="DE421" s="128">
        <v>33348.032781934133</v>
      </c>
      <c r="DF421" s="128">
        <v>32548.59363990149</v>
      </c>
      <c r="DG421" s="128">
        <v>32320.182456463608</v>
      </c>
      <c r="DH421" s="128">
        <v>32320.182456463608</v>
      </c>
      <c r="DI421" s="128">
        <v>31901.428620160776</v>
      </c>
      <c r="DJ421" s="128">
        <v>31749.154497868825</v>
      </c>
      <c r="DK421" s="128">
        <v>31749.154497868825</v>
      </c>
      <c r="DL421" s="128">
        <v>32358.250987036583</v>
      </c>
      <c r="DM421" s="128">
        <v>32244.045395317633</v>
      </c>
      <c r="DN421" s="128">
        <v>31939.497150733776</v>
      </c>
      <c r="DO421" s="128">
        <v>32205.976864744665</v>
      </c>
      <c r="DP421" s="128">
        <v>32510.525109328522</v>
      </c>
      <c r="DQ421" s="128">
        <v>34223.608985112704</v>
      </c>
      <c r="DR421" s="128">
        <v>35365.664902302422</v>
      </c>
      <c r="DS421" s="128">
        <v>35441.801963448306</v>
      </c>
      <c r="DT421" s="128">
        <v>35632.144616313308</v>
      </c>
      <c r="DU421" s="128">
        <v>35670.21314688625</v>
      </c>
      <c r="DV421" s="128">
        <v>36050.898452615977</v>
      </c>
      <c r="DW421" s="128">
        <v>36127.035513762145</v>
      </c>
      <c r="DX421" s="128">
        <v>35594.076085740373</v>
      </c>
      <c r="DY421" s="128">
        <v>35327.596371729473</v>
      </c>
      <c r="DZ421" s="128">
        <v>35137.253718864478</v>
      </c>
      <c r="EA421" s="128">
        <v>34718.499882561526</v>
      </c>
      <c r="EB421" s="128">
        <v>34147.471923966805</v>
      </c>
    </row>
    <row r="422" spans="1:132" x14ac:dyDescent="0.35">
      <c r="A422" s="116" t="s">
        <v>156</v>
      </c>
      <c r="B422" s="128"/>
      <c r="C422" s="128">
        <v>100246.5577846041</v>
      </c>
      <c r="D422" s="128">
        <v>98795.811651686556</v>
      </c>
      <c r="E422" s="128">
        <v>97199.990905477185</v>
      </c>
      <c r="F422" s="128">
        <v>96909.841678893674</v>
      </c>
      <c r="G422" s="128">
        <v>92992.827120016285</v>
      </c>
      <c r="H422" s="128">
        <v>89075.81256113878</v>
      </c>
      <c r="I422" s="128">
        <v>85884.171068720185</v>
      </c>
      <c r="J422" s="128">
        <v>82837.604189593301</v>
      </c>
      <c r="K422" s="128">
        <v>78340.291177548759</v>
      </c>
      <c r="L422" s="128">
        <v>76019.097364880712</v>
      </c>
      <c r="M422" s="128">
        <v>76744.47043133949</v>
      </c>
      <c r="N422" s="128">
        <v>73407.754325629066</v>
      </c>
      <c r="O422" s="128">
        <v>71376.709739544473</v>
      </c>
      <c r="P422" s="128">
        <v>68620.2920870011</v>
      </c>
      <c r="Q422" s="128">
        <v>65138.501367998848</v>
      </c>
      <c r="R422" s="128">
        <v>63977.904461664853</v>
      </c>
      <c r="S422" s="128">
        <v>63252.531395206082</v>
      </c>
      <c r="T422" s="128">
        <v>62672.232942039016</v>
      </c>
      <c r="U422" s="128">
        <v>61511.636035705007</v>
      </c>
      <c r="V422" s="128">
        <v>59915.815289495658</v>
      </c>
      <c r="W422" s="128">
        <v>60786.262969246236</v>
      </c>
      <c r="X422" s="128">
        <v>60786.262969246236</v>
      </c>
      <c r="Y422" s="128">
        <v>59625.666062912111</v>
      </c>
      <c r="Z422" s="128">
        <v>60931.337582537941</v>
      </c>
      <c r="AA422" s="128">
        <v>63397.606008497802</v>
      </c>
      <c r="AB422" s="128">
        <v>62962.382168622556</v>
      </c>
      <c r="AC422" s="128">
        <v>63687.755235081313</v>
      </c>
      <c r="AD422" s="128">
        <v>64993.426754707143</v>
      </c>
      <c r="AE422" s="128">
        <v>66008.94904774944</v>
      </c>
      <c r="AF422" s="128">
        <v>66008.94904774944</v>
      </c>
      <c r="AG422" s="128">
        <v>66008.94904774944</v>
      </c>
      <c r="AH422" s="128">
        <v>66589.247500916506</v>
      </c>
      <c r="AI422" s="128">
        <v>67024.471340791744</v>
      </c>
      <c r="AJ422" s="128">
        <v>87673.450095272216</v>
      </c>
      <c r="AK422" s="128">
        <v>89366.714152906236</v>
      </c>
      <c r="AL422" s="128">
        <v>92188.820915629549</v>
      </c>
      <c r="AM422" s="128">
        <v>94634.646776656504</v>
      </c>
      <c r="AN422" s="128">
        <v>97080.472637683357</v>
      </c>
      <c r="AO422" s="128">
        <v>99338.158047862002</v>
      </c>
      <c r="AP422" s="128">
        <v>101031.42210549605</v>
      </c>
      <c r="AQ422" s="128">
        <v>103100.96706482653</v>
      </c>
      <c r="AR422" s="128">
        <v>107616.33788518388</v>
      </c>
      <c r="AS422" s="128">
        <v>110250.304197059</v>
      </c>
      <c r="AT422" s="128">
        <v>113072.4109597824</v>
      </c>
      <c r="AU422" s="128">
        <v>116647.07952589863</v>
      </c>
      <c r="AV422" s="128">
        <v>122855.71440389002</v>
      </c>
      <c r="AW422" s="128">
        <v>127371.08522424733</v>
      </c>
      <c r="AX422" s="128">
        <v>136589.9673158103</v>
      </c>
      <c r="AY422" s="128">
        <v>145996.98985822155</v>
      </c>
      <c r="AZ422" s="128">
        <v>150888.64158027535</v>
      </c>
      <c r="BA422" s="128">
        <v>152770.04608875758</v>
      </c>
      <c r="BB422" s="128">
        <v>154087.02924469512</v>
      </c>
      <c r="BC422" s="128">
        <v>152205.62473621292</v>
      </c>
      <c r="BD422" s="128">
        <v>150888.64158027535</v>
      </c>
      <c r="BE422" s="128">
        <v>150136.0797768824</v>
      </c>
      <c r="BF422" s="128">
        <v>152393.76518706107</v>
      </c>
      <c r="BG422" s="128">
        <v>153334.46744130217</v>
      </c>
      <c r="BH422" s="128">
        <v>151829.34383451648</v>
      </c>
      <c r="BI422" s="128">
        <v>154087.02924469512</v>
      </c>
      <c r="BJ422" s="128">
        <v>154087.02924469512</v>
      </c>
      <c r="BK422" s="128">
        <v>150888.64158027535</v>
      </c>
      <c r="BL422" s="128">
        <v>147502.11346500728</v>
      </c>
      <c r="BM422" s="128">
        <v>144868.14715313216</v>
      </c>
      <c r="BN422" s="128">
        <v>141293.47858701594</v>
      </c>
      <c r="BO422" s="128">
        <v>139600.21452938189</v>
      </c>
      <c r="BP422" s="128">
        <v>137154.38866835492</v>
      </c>
      <c r="BQ422" s="128">
        <v>132450.87739714945</v>
      </c>
      <c r="BR422" s="128">
        <v>130569.47288866709</v>
      </c>
      <c r="BS422" s="128">
        <v>127935.50657679199</v>
      </c>
      <c r="BT422" s="128">
        <v>124360.83801067574</v>
      </c>
      <c r="BU422" s="128">
        <v>121915.01214964892</v>
      </c>
      <c r="BV422" s="128">
        <v>120409.88854286306</v>
      </c>
      <c r="BW422" s="128">
        <v>119845.46719031842</v>
      </c>
      <c r="BX422" s="128">
        <v>120786.16944455952</v>
      </c>
      <c r="BY422" s="128">
        <v>123796.4166581311</v>
      </c>
      <c r="BZ422" s="128">
        <v>126994.80432255089</v>
      </c>
      <c r="CA422" s="128">
        <v>127747.36612594382</v>
      </c>
      <c r="CB422" s="128">
        <v>128311.78747848843</v>
      </c>
      <c r="CC422" s="128">
        <v>130757.6133395154</v>
      </c>
      <c r="CD422" s="128">
        <v>131698.3155937565</v>
      </c>
      <c r="CE422" s="128">
        <v>131698.3155937565</v>
      </c>
      <c r="CF422" s="128">
        <v>133956.00100393515</v>
      </c>
      <c r="CG422" s="128">
        <v>135649.2650615692</v>
      </c>
      <c r="CH422" s="128">
        <v>137342.52911920325</v>
      </c>
      <c r="CI422" s="128">
        <v>139223.93362768542</v>
      </c>
      <c r="CJ422" s="128">
        <v>103820.83499652914</v>
      </c>
      <c r="CK422" s="128">
        <v>105475.35029527862</v>
      </c>
      <c r="CL422" s="128">
        <v>106164.73166975754</v>
      </c>
      <c r="CM422" s="128">
        <v>107129.86559402806</v>
      </c>
      <c r="CN422" s="128">
        <v>107267.7418689238</v>
      </c>
      <c r="CO422" s="128">
        <v>108094.99951829859</v>
      </c>
      <c r="CP422" s="128">
        <v>108922.25716767338</v>
      </c>
      <c r="CQ422" s="128">
        <v>110576.77246642283</v>
      </c>
      <c r="CR422" s="128">
        <v>112644.9165898596</v>
      </c>
      <c r="CS422" s="128">
        <v>113885.80306392175</v>
      </c>
      <c r="CT422" s="128">
        <v>114437.30816350492</v>
      </c>
      <c r="CU422" s="128">
        <v>115678.19463756704</v>
      </c>
      <c r="CV422" s="128">
        <v>117470.58621121221</v>
      </c>
      <c r="CW422" s="128">
        <v>119952.35915933648</v>
      </c>
      <c r="CX422" s="128">
        <v>122985.63720704375</v>
      </c>
      <c r="CY422" s="128">
        <v>126294.66780454277</v>
      </c>
      <c r="CZ422" s="128">
        <v>128500.68820287532</v>
      </c>
      <c r="DA422" s="128">
        <v>130293.07977652064</v>
      </c>
      <c r="DB422" s="128">
        <v>129603.6984020417</v>
      </c>
      <c r="DC422" s="128">
        <v>129741.57467693744</v>
      </c>
      <c r="DD422" s="128">
        <v>131258.21370079115</v>
      </c>
      <c r="DE422" s="128">
        <v>130430.95605141627</v>
      </c>
      <c r="DF422" s="128">
        <v>127535.55427860482</v>
      </c>
      <c r="DG422" s="128">
        <v>126708.29662923014</v>
      </c>
      <c r="DH422" s="128">
        <v>126708.29662923014</v>
      </c>
      <c r="DI422" s="128">
        <v>125191.65760537641</v>
      </c>
      <c r="DJ422" s="128">
        <v>124640.15250579324</v>
      </c>
      <c r="DK422" s="128">
        <v>124640.15250579324</v>
      </c>
      <c r="DL422" s="128">
        <v>126846.17290412588</v>
      </c>
      <c r="DM422" s="128">
        <v>126432.54407943854</v>
      </c>
      <c r="DN422" s="128">
        <v>125329.53388027225</v>
      </c>
      <c r="DO422" s="128">
        <v>126294.66780454277</v>
      </c>
      <c r="DP422" s="128">
        <v>127397.67800370905</v>
      </c>
      <c r="DQ422" s="128">
        <v>133602.11037401913</v>
      </c>
      <c r="DR422" s="128">
        <v>137738.39862089351</v>
      </c>
      <c r="DS422" s="128">
        <v>138014.15117068478</v>
      </c>
      <c r="DT422" s="128">
        <v>138703.53254516402</v>
      </c>
      <c r="DU422" s="128">
        <v>138841.4088200597</v>
      </c>
      <c r="DV422" s="128">
        <v>140220.17156901714</v>
      </c>
      <c r="DW422" s="128">
        <v>140495.92411880943</v>
      </c>
      <c r="DX422" s="128">
        <v>138565.6562702684</v>
      </c>
      <c r="DY422" s="128">
        <v>137600.52234599786</v>
      </c>
      <c r="DZ422" s="128">
        <v>136911.14097151862</v>
      </c>
      <c r="EA422" s="128">
        <v>135394.50194766457</v>
      </c>
      <c r="EB422" s="128">
        <v>133326.35782422786</v>
      </c>
    </row>
    <row r="423" spans="1:132" x14ac:dyDescent="0.35">
      <c r="A423" s="116" t="s">
        <v>157</v>
      </c>
      <c r="B423" s="128"/>
      <c r="C423" s="128">
        <v>101382.32878827472</v>
      </c>
      <c r="D423" s="128">
        <v>99915.14602722881</v>
      </c>
      <c r="E423" s="128">
        <v>98301.244990078223</v>
      </c>
      <c r="F423" s="128">
        <v>98007.80843786904</v>
      </c>
      <c r="G423" s="128">
        <v>94046.414983045048</v>
      </c>
      <c r="H423" s="128">
        <v>90085.021528220939</v>
      </c>
      <c r="I423" s="128">
        <v>86857.219453919897</v>
      </c>
      <c r="J423" s="128">
        <v>83776.135655723439</v>
      </c>
      <c r="K423" s="128">
        <v>79227.869096480936</v>
      </c>
      <c r="L423" s="128">
        <v>76880.376678807486</v>
      </c>
      <c r="M423" s="128">
        <v>77613.968059330451</v>
      </c>
      <c r="N423" s="128">
        <v>74239.447708924781</v>
      </c>
      <c r="O423" s="128">
        <v>72185.391843460471</v>
      </c>
      <c r="P423" s="128">
        <v>69397.744597473167</v>
      </c>
      <c r="Q423" s="128">
        <v>65876.505970962826</v>
      </c>
      <c r="R423" s="128">
        <v>64702.75976212613</v>
      </c>
      <c r="S423" s="128">
        <v>63969.16838160318</v>
      </c>
      <c r="T423" s="128">
        <v>63382.295277184763</v>
      </c>
      <c r="U423" s="128">
        <v>62208.549068348053</v>
      </c>
      <c r="V423" s="128">
        <v>60594.648031197481</v>
      </c>
      <c r="W423" s="128">
        <v>61474.957687825095</v>
      </c>
      <c r="X423" s="128">
        <v>61474.957687825095</v>
      </c>
      <c r="Y423" s="128">
        <v>60301.211478988269</v>
      </c>
      <c r="Z423" s="128">
        <v>61621.675963929636</v>
      </c>
      <c r="AA423" s="128">
        <v>64115.886657707728</v>
      </c>
      <c r="AB423" s="128">
        <v>63675.731829393968</v>
      </c>
      <c r="AC423" s="128">
        <v>64409.323209916918</v>
      </c>
      <c r="AD423" s="128">
        <v>65729.787694858285</v>
      </c>
      <c r="AE423" s="128">
        <v>66756.815627590448</v>
      </c>
      <c r="AF423" s="128">
        <v>66756.815627590448</v>
      </c>
      <c r="AG423" s="128">
        <v>66756.815627590448</v>
      </c>
      <c r="AH423" s="128">
        <v>67343.688732008857</v>
      </c>
      <c r="AI423" s="128">
        <v>67783.84356032261</v>
      </c>
      <c r="AJ423" s="128">
        <v>88666.770610316031</v>
      </c>
      <c r="AK423" s="128">
        <v>90379.218969742768</v>
      </c>
      <c r="AL423" s="128">
        <v>93233.299568787232</v>
      </c>
      <c r="AM423" s="128">
        <v>95706.836087959164</v>
      </c>
      <c r="AN423" s="128">
        <v>98180.372607131008</v>
      </c>
      <c r="AO423" s="128">
        <v>100463.63708636661</v>
      </c>
      <c r="AP423" s="128">
        <v>102176.08544579333</v>
      </c>
      <c r="AQ423" s="128">
        <v>104269.07788509267</v>
      </c>
      <c r="AR423" s="128">
        <v>108835.60684356386</v>
      </c>
      <c r="AS423" s="128">
        <v>111499.41540267204</v>
      </c>
      <c r="AT423" s="128">
        <v>114353.4960017166</v>
      </c>
      <c r="AU423" s="128">
        <v>117968.66476050632</v>
      </c>
      <c r="AV423" s="128">
        <v>124247.6420784042</v>
      </c>
      <c r="AW423" s="128">
        <v>128814.17103687537</v>
      </c>
      <c r="AX423" s="128">
        <v>138137.5009937541</v>
      </c>
      <c r="AY423" s="128">
        <v>147651.10299056923</v>
      </c>
      <c r="AZ423" s="128">
        <v>152598.176028913</v>
      </c>
      <c r="BA423" s="128">
        <v>154500.896428276</v>
      </c>
      <c r="BB423" s="128">
        <v>155832.80070783009</v>
      </c>
      <c r="BC423" s="128">
        <v>153930.08030846712</v>
      </c>
      <c r="BD423" s="128">
        <v>152598.176028913</v>
      </c>
      <c r="BE423" s="128">
        <v>151837.08786916776</v>
      </c>
      <c r="BF423" s="128">
        <v>154120.35234840334</v>
      </c>
      <c r="BG423" s="128">
        <v>155071.71254808485</v>
      </c>
      <c r="BH423" s="128">
        <v>153549.53622859449</v>
      </c>
      <c r="BI423" s="128">
        <v>155832.80070783009</v>
      </c>
      <c r="BJ423" s="128">
        <v>155832.80070783009</v>
      </c>
      <c r="BK423" s="128">
        <v>152598.176028913</v>
      </c>
      <c r="BL423" s="128">
        <v>149173.27931005953</v>
      </c>
      <c r="BM423" s="128">
        <v>146509.47075095132</v>
      </c>
      <c r="BN423" s="128">
        <v>142894.30199216164</v>
      </c>
      <c r="BO423" s="128">
        <v>141181.85363273494</v>
      </c>
      <c r="BP423" s="128">
        <v>138708.31711356295</v>
      </c>
      <c r="BQ423" s="128">
        <v>133951.51611515557</v>
      </c>
      <c r="BR423" s="128">
        <v>132048.79571579245</v>
      </c>
      <c r="BS423" s="128">
        <v>129384.98715668428</v>
      </c>
      <c r="BT423" s="128">
        <v>125769.81839789456</v>
      </c>
      <c r="BU423" s="128">
        <v>123296.28187872273</v>
      </c>
      <c r="BV423" s="128">
        <v>121774.10555923225</v>
      </c>
      <c r="BW423" s="128">
        <v>121203.28943942339</v>
      </c>
      <c r="BX423" s="128">
        <v>122154.64963910486</v>
      </c>
      <c r="BY423" s="128">
        <v>125199.00227808568</v>
      </c>
      <c r="BZ423" s="128">
        <v>128433.62695700278</v>
      </c>
      <c r="CA423" s="128">
        <v>129194.715116748</v>
      </c>
      <c r="CB423" s="128">
        <v>129765.53123655687</v>
      </c>
      <c r="CC423" s="128">
        <v>132239.06775572881</v>
      </c>
      <c r="CD423" s="128">
        <v>133190.42795541033</v>
      </c>
      <c r="CE423" s="128">
        <v>133190.42795541033</v>
      </c>
      <c r="CF423" s="128">
        <v>135473.6924346459</v>
      </c>
      <c r="CG423" s="128">
        <v>137186.14079407262</v>
      </c>
      <c r="CH423" s="128">
        <v>138898.58915349937</v>
      </c>
      <c r="CI423" s="128">
        <v>140801.30955286231</v>
      </c>
      <c r="CJ423" s="128">
        <v>104997.10175891807</v>
      </c>
      <c r="CK423" s="128">
        <v>106670.36234471756</v>
      </c>
      <c r="CL423" s="128">
        <v>107367.55425546732</v>
      </c>
      <c r="CM423" s="128">
        <v>108343.62293051701</v>
      </c>
      <c r="CN423" s="128">
        <v>108483.06131266695</v>
      </c>
      <c r="CO423" s="128">
        <v>109319.69160556672</v>
      </c>
      <c r="CP423" s="128">
        <v>110156.32189846653</v>
      </c>
      <c r="CQ423" s="128">
        <v>111829.58248426599</v>
      </c>
      <c r="CR423" s="128">
        <v>113921.15821651531</v>
      </c>
      <c r="CS423" s="128">
        <v>115176.10365586495</v>
      </c>
      <c r="CT423" s="128">
        <v>115733.85718446484</v>
      </c>
      <c r="CU423" s="128">
        <v>116988.80262381444</v>
      </c>
      <c r="CV423" s="128">
        <v>118801.50159176381</v>
      </c>
      <c r="CW423" s="128">
        <v>121311.39247046311</v>
      </c>
      <c r="CX423" s="128">
        <v>124379.03687776212</v>
      </c>
      <c r="CY423" s="128">
        <v>127725.55804936116</v>
      </c>
      <c r="CZ423" s="128">
        <v>129956.57216376039</v>
      </c>
      <c r="DA423" s="128">
        <v>131769.27113170992</v>
      </c>
      <c r="DB423" s="128">
        <v>131072.07922096012</v>
      </c>
      <c r="DC423" s="128">
        <v>131211.51760311003</v>
      </c>
      <c r="DD423" s="128">
        <v>132745.33980675961</v>
      </c>
      <c r="DE423" s="128">
        <v>131908.70951385974</v>
      </c>
      <c r="DF423" s="128">
        <v>128980.50348871072</v>
      </c>
      <c r="DG423" s="128">
        <v>128143.87319581103</v>
      </c>
      <c r="DH423" s="128">
        <v>128143.87319581103</v>
      </c>
      <c r="DI423" s="128">
        <v>126610.05099216147</v>
      </c>
      <c r="DJ423" s="128">
        <v>126052.29746356161</v>
      </c>
      <c r="DK423" s="128">
        <v>126052.29746356161</v>
      </c>
      <c r="DL423" s="128">
        <v>128283.31157796094</v>
      </c>
      <c r="DM423" s="128">
        <v>127864.99643151108</v>
      </c>
      <c r="DN423" s="128">
        <v>126749.48937431147</v>
      </c>
      <c r="DO423" s="128">
        <v>127725.55804936116</v>
      </c>
      <c r="DP423" s="128">
        <v>128841.0651065608</v>
      </c>
      <c r="DQ423" s="128">
        <v>135115.79230330847</v>
      </c>
      <c r="DR423" s="128">
        <v>139298.94376780791</v>
      </c>
      <c r="DS423" s="128">
        <v>139577.82053210752</v>
      </c>
      <c r="DT423" s="128">
        <v>140275.01244285761</v>
      </c>
      <c r="DU423" s="128">
        <v>140414.45082500743</v>
      </c>
      <c r="DV423" s="128">
        <v>141808.83464650656</v>
      </c>
      <c r="DW423" s="128">
        <v>142087.71141080718</v>
      </c>
      <c r="DX423" s="128">
        <v>140135.57406070779</v>
      </c>
      <c r="DY423" s="128">
        <v>139159.50538565809</v>
      </c>
      <c r="DZ423" s="128">
        <v>138462.31347490801</v>
      </c>
      <c r="EA423" s="128">
        <v>136928.49127125804</v>
      </c>
      <c r="EB423" s="128">
        <v>134836.91553900883</v>
      </c>
    </row>
    <row r="424" spans="1:132" x14ac:dyDescent="0.35">
      <c r="A424" s="116" t="s">
        <v>158</v>
      </c>
      <c r="B424" s="128"/>
      <c r="C424" s="128">
        <v>141207.62420894991</v>
      </c>
      <c r="D424" s="128">
        <v>139508.37482015393</v>
      </c>
      <c r="E424" s="128">
        <v>137639.20049247827</v>
      </c>
      <c r="F424" s="128">
        <v>137299.35061471903</v>
      </c>
      <c r="G424" s="128">
        <v>132711.37726496981</v>
      </c>
      <c r="H424" s="128">
        <v>128123.40391522048</v>
      </c>
      <c r="I424" s="128">
        <v>124385.0552598693</v>
      </c>
      <c r="J424" s="128">
        <v>120816.63154339764</v>
      </c>
      <c r="K424" s="128">
        <v>115548.95843812989</v>
      </c>
      <c r="L424" s="128">
        <v>112830.15941605631</v>
      </c>
      <c r="M424" s="128">
        <v>113679.7841104543</v>
      </c>
      <c r="N424" s="128">
        <v>109771.51051622344</v>
      </c>
      <c r="O424" s="128">
        <v>107392.561371909</v>
      </c>
      <c r="P424" s="128">
        <v>104163.98753319653</v>
      </c>
      <c r="Q424" s="128">
        <v>100085.78900008601</v>
      </c>
      <c r="R424" s="128">
        <v>98726.389489049237</v>
      </c>
      <c r="S424" s="128">
        <v>97876.764794651244</v>
      </c>
      <c r="T424" s="128">
        <v>97197.065039132794</v>
      </c>
      <c r="U424" s="128">
        <v>95837.665528095997</v>
      </c>
      <c r="V424" s="128">
        <v>93968.491200420365</v>
      </c>
      <c r="W424" s="128">
        <v>94988.040833698033</v>
      </c>
      <c r="X424" s="128">
        <v>94988.040833698033</v>
      </c>
      <c r="Y424" s="128">
        <v>93628.641322661118</v>
      </c>
      <c r="Z424" s="128">
        <v>95157.965772577591</v>
      </c>
      <c r="AA424" s="128">
        <v>98046.689733530802</v>
      </c>
      <c r="AB424" s="128">
        <v>97536.914916892027</v>
      </c>
      <c r="AC424" s="128">
        <v>98386.539611290005</v>
      </c>
      <c r="AD424" s="128">
        <v>99915.864061206448</v>
      </c>
      <c r="AE424" s="128">
        <v>101105.33863336367</v>
      </c>
      <c r="AF424" s="128">
        <v>101105.33863336367</v>
      </c>
      <c r="AG424" s="128">
        <v>101105.33863336367</v>
      </c>
      <c r="AH424" s="128">
        <v>101785.03838888212</v>
      </c>
      <c r="AI424" s="128">
        <v>102294.81320552088</v>
      </c>
      <c r="AJ424" s="128">
        <v>133542.80845404792</v>
      </c>
      <c r="AK424" s="128">
        <v>135526.11749049419</v>
      </c>
      <c r="AL424" s="128">
        <v>138831.63255123791</v>
      </c>
      <c r="AM424" s="128">
        <v>141696.41227054922</v>
      </c>
      <c r="AN424" s="128">
        <v>144561.19198986038</v>
      </c>
      <c r="AO424" s="128">
        <v>147205.60403845538</v>
      </c>
      <c r="AP424" s="128">
        <v>149188.91307490162</v>
      </c>
      <c r="AQ424" s="128">
        <v>151612.95745278048</v>
      </c>
      <c r="AR424" s="128">
        <v>156901.78154997044</v>
      </c>
      <c r="AS424" s="128">
        <v>159986.92893999792</v>
      </c>
      <c r="AT424" s="128">
        <v>163292.44400074179</v>
      </c>
      <c r="AU424" s="128">
        <v>167479.42974435052</v>
      </c>
      <c r="AV424" s="128">
        <v>174751.56287798678</v>
      </c>
      <c r="AW424" s="128">
        <v>180040.38697517675</v>
      </c>
      <c r="AX424" s="128">
        <v>190838.40284027299</v>
      </c>
      <c r="AY424" s="128">
        <v>201856.78637608566</v>
      </c>
      <c r="AZ424" s="128">
        <v>207586.34581470815</v>
      </c>
      <c r="BA424" s="128">
        <v>209790.02252187059</v>
      </c>
      <c r="BB424" s="128">
        <v>211332.59621688433</v>
      </c>
      <c r="BC424" s="128">
        <v>209128.91950972189</v>
      </c>
      <c r="BD424" s="128">
        <v>207586.34581470815</v>
      </c>
      <c r="BE424" s="128">
        <v>206704.87513184309</v>
      </c>
      <c r="BF424" s="128">
        <v>209349.28718043808</v>
      </c>
      <c r="BG424" s="128">
        <v>210451.12553401929</v>
      </c>
      <c r="BH424" s="128">
        <v>208688.18416828939</v>
      </c>
      <c r="BI424" s="128">
        <v>211332.59621688433</v>
      </c>
      <c r="BJ424" s="128">
        <v>211332.59621688433</v>
      </c>
      <c r="BK424" s="128">
        <v>207586.34581470815</v>
      </c>
      <c r="BL424" s="128">
        <v>203619.72774181556</v>
      </c>
      <c r="BM424" s="128">
        <v>200534.58035178808</v>
      </c>
      <c r="BN424" s="128">
        <v>196347.59460817935</v>
      </c>
      <c r="BO424" s="128">
        <v>194364.28557173308</v>
      </c>
      <c r="BP424" s="128">
        <v>191499.50585242177</v>
      </c>
      <c r="BQ424" s="128">
        <v>185990.31408451556</v>
      </c>
      <c r="BR424" s="128">
        <v>183786.63737735295</v>
      </c>
      <c r="BS424" s="128">
        <v>180701.48998732548</v>
      </c>
      <c r="BT424" s="128">
        <v>176514.50424371668</v>
      </c>
      <c r="BU424" s="128">
        <v>173649.72452440552</v>
      </c>
      <c r="BV424" s="128">
        <v>171886.78315867548</v>
      </c>
      <c r="BW424" s="128">
        <v>171225.68014652672</v>
      </c>
      <c r="BX424" s="128">
        <v>172327.51850010795</v>
      </c>
      <c r="BY424" s="128">
        <v>175853.40123156799</v>
      </c>
      <c r="BZ424" s="128">
        <v>179599.65163374422</v>
      </c>
      <c r="CA424" s="128">
        <v>180481.12231660925</v>
      </c>
      <c r="CB424" s="128">
        <v>181142.22532875795</v>
      </c>
      <c r="CC424" s="128">
        <v>184007.00504806929</v>
      </c>
      <c r="CD424" s="128">
        <v>185108.84340165052</v>
      </c>
      <c r="CE424" s="128">
        <v>185108.84340165052</v>
      </c>
      <c r="CF424" s="128">
        <v>187753.25545024546</v>
      </c>
      <c r="CG424" s="128">
        <v>189736.56448669179</v>
      </c>
      <c r="CH424" s="128">
        <v>191719.87352313809</v>
      </c>
      <c r="CI424" s="128">
        <v>193923.55023030052</v>
      </c>
      <c r="CJ424" s="128">
        <v>144213.76027372316</v>
      </c>
      <c r="CK424" s="128">
        <v>146151.68314414276</v>
      </c>
      <c r="CL424" s="128">
        <v>146959.15100681756</v>
      </c>
      <c r="CM424" s="128">
        <v>148089.60601456231</v>
      </c>
      <c r="CN424" s="128">
        <v>148251.09958709724</v>
      </c>
      <c r="CO424" s="128">
        <v>149220.06102230705</v>
      </c>
      <c r="CP424" s="128">
        <v>150189.02245751687</v>
      </c>
      <c r="CQ424" s="128">
        <v>152126.94532793647</v>
      </c>
      <c r="CR424" s="128">
        <v>154549.34891596087</v>
      </c>
      <c r="CS424" s="128">
        <v>156002.79106877555</v>
      </c>
      <c r="CT424" s="128">
        <v>156648.76535891547</v>
      </c>
      <c r="CU424" s="128">
        <v>158102.20751173008</v>
      </c>
      <c r="CV424" s="128">
        <v>160201.62395468462</v>
      </c>
      <c r="CW424" s="128">
        <v>163108.50826031403</v>
      </c>
      <c r="CX424" s="128">
        <v>166661.36685608319</v>
      </c>
      <c r="CY424" s="128">
        <v>170537.21259692236</v>
      </c>
      <c r="CZ424" s="128">
        <v>173121.10975748172</v>
      </c>
      <c r="DA424" s="128">
        <v>175220.52620043632</v>
      </c>
      <c r="DB424" s="128">
        <v>174413.05833776153</v>
      </c>
      <c r="DC424" s="128">
        <v>174574.5519102964</v>
      </c>
      <c r="DD424" s="128">
        <v>176350.9812081811</v>
      </c>
      <c r="DE424" s="128">
        <v>175382.01977297114</v>
      </c>
      <c r="DF424" s="128">
        <v>171990.654749737</v>
      </c>
      <c r="DG424" s="128">
        <v>171021.69331452722</v>
      </c>
      <c r="DH424" s="128">
        <v>171021.69331452722</v>
      </c>
      <c r="DI424" s="128">
        <v>169245.26401664261</v>
      </c>
      <c r="DJ424" s="128">
        <v>168599.28972650273</v>
      </c>
      <c r="DK424" s="128">
        <v>168599.28972650273</v>
      </c>
      <c r="DL424" s="128">
        <v>171183.18688706218</v>
      </c>
      <c r="DM424" s="128">
        <v>170698.70616945732</v>
      </c>
      <c r="DN424" s="128">
        <v>169406.75758917764</v>
      </c>
      <c r="DO424" s="128">
        <v>170537.21259692236</v>
      </c>
      <c r="DP424" s="128">
        <v>171829.16117720207</v>
      </c>
      <c r="DQ424" s="128">
        <v>179096.37194127496</v>
      </c>
      <c r="DR424" s="128">
        <v>183941.1791173247</v>
      </c>
      <c r="DS424" s="128">
        <v>184264.16626239428</v>
      </c>
      <c r="DT424" s="128">
        <v>185071.63412506945</v>
      </c>
      <c r="DU424" s="128">
        <v>185233.12769760427</v>
      </c>
      <c r="DV424" s="128">
        <v>186848.06342295339</v>
      </c>
      <c r="DW424" s="128">
        <v>187171.05056802419</v>
      </c>
      <c r="DX424" s="128">
        <v>184910.14055253466</v>
      </c>
      <c r="DY424" s="128">
        <v>183779.68554478991</v>
      </c>
      <c r="DZ424" s="128">
        <v>182972.21768211477</v>
      </c>
      <c r="EA424" s="128">
        <v>181195.78838422967</v>
      </c>
      <c r="EB424" s="128">
        <v>178773.38479620533</v>
      </c>
    </row>
    <row r="425" spans="1:132" x14ac:dyDescent="0.35">
      <c r="A425" s="116" t="s">
        <v>159</v>
      </c>
      <c r="B425" s="128"/>
      <c r="C425" s="128">
        <v>7689.9460751941942</v>
      </c>
      <c r="D425" s="128">
        <v>7597.407614602208</v>
      </c>
      <c r="E425" s="128">
        <v>7495.6153079510186</v>
      </c>
      <c r="F425" s="128">
        <v>7477.1076158326205</v>
      </c>
      <c r="G425" s="128">
        <v>7227.2537722342568</v>
      </c>
      <c r="H425" s="128">
        <v>6977.3999286358867</v>
      </c>
      <c r="I425" s="128">
        <v>6773.8153153335161</v>
      </c>
      <c r="J425" s="128">
        <v>6579.4845480903414</v>
      </c>
      <c r="K425" s="128">
        <v>6292.6153202551768</v>
      </c>
      <c r="L425" s="128">
        <v>6144.5537833079989</v>
      </c>
      <c r="M425" s="128">
        <v>6190.8230136039938</v>
      </c>
      <c r="N425" s="128">
        <v>5977.98455424242</v>
      </c>
      <c r="O425" s="128">
        <v>5848.4307094136375</v>
      </c>
      <c r="P425" s="128">
        <v>5672.60763428886</v>
      </c>
      <c r="Q425" s="128">
        <v>5450.515328868084</v>
      </c>
      <c r="R425" s="128">
        <v>5376.4845603944968</v>
      </c>
      <c r="S425" s="128">
        <v>5330.2153300985046</v>
      </c>
      <c r="T425" s="128">
        <v>5293.1999458617074</v>
      </c>
      <c r="U425" s="128">
        <v>5219.1691773881194</v>
      </c>
      <c r="V425" s="128">
        <v>5117.3768707369318</v>
      </c>
      <c r="W425" s="128">
        <v>5172.8999470921281</v>
      </c>
      <c r="X425" s="128">
        <v>5172.8999470921281</v>
      </c>
      <c r="Y425" s="128">
        <v>5098.8691786185318</v>
      </c>
      <c r="Z425" s="128">
        <v>5182.153793151323</v>
      </c>
      <c r="AA425" s="128">
        <v>5339.4691761577005</v>
      </c>
      <c r="AB425" s="128">
        <v>5311.7076379801074</v>
      </c>
      <c r="AC425" s="128">
        <v>5357.9768682760987</v>
      </c>
      <c r="AD425" s="128">
        <v>5441.261482808889</v>
      </c>
      <c r="AE425" s="128">
        <v>5506.0384052232803</v>
      </c>
      <c r="AF425" s="128">
        <v>5506.0384052232803</v>
      </c>
      <c r="AG425" s="128">
        <v>5506.0384052232803</v>
      </c>
      <c r="AH425" s="128">
        <v>5543.0537894600775</v>
      </c>
      <c r="AI425" s="128">
        <v>5570.8153276376715</v>
      </c>
      <c r="AJ425" s="128">
        <v>7272.5322127225982</v>
      </c>
      <c r="AK425" s="128">
        <v>7380.5401168719463</v>
      </c>
      <c r="AL425" s="128">
        <v>7560.553290454186</v>
      </c>
      <c r="AM425" s="128">
        <v>7716.5647075587985</v>
      </c>
      <c r="AN425" s="128">
        <v>7872.5761246634038</v>
      </c>
      <c r="AO425" s="128">
        <v>8016.5866635291968</v>
      </c>
      <c r="AP425" s="128">
        <v>8124.5945676785423</v>
      </c>
      <c r="AQ425" s="128">
        <v>8256.6042283055231</v>
      </c>
      <c r="AR425" s="128">
        <v>8544.6253060371091</v>
      </c>
      <c r="AS425" s="128">
        <v>8712.6376013805366</v>
      </c>
      <c r="AT425" s="128">
        <v>8892.6507749627835</v>
      </c>
      <c r="AU425" s="128">
        <v>9120.6674615002903</v>
      </c>
      <c r="AV425" s="128">
        <v>9516.6964433812227</v>
      </c>
      <c r="AW425" s="128">
        <v>9804.7175211128069</v>
      </c>
      <c r="AX425" s="128">
        <v>10392.7605548148</v>
      </c>
      <c r="AY425" s="128">
        <v>10992.804466755611</v>
      </c>
      <c r="AZ425" s="128">
        <v>11304.827300964833</v>
      </c>
      <c r="BA425" s="128">
        <v>11424.83608335299</v>
      </c>
      <c r="BB425" s="128">
        <v>11508.842231024704</v>
      </c>
      <c r="BC425" s="128">
        <v>11388.833448636546</v>
      </c>
      <c r="BD425" s="128">
        <v>11304.827300964833</v>
      </c>
      <c r="BE425" s="128">
        <v>11256.823788009566</v>
      </c>
      <c r="BF425" s="128">
        <v>11400.834326875356</v>
      </c>
      <c r="BG425" s="128">
        <v>11460.838718069435</v>
      </c>
      <c r="BH425" s="128">
        <v>11364.831692158912</v>
      </c>
      <c r="BI425" s="128">
        <v>11508.842231024704</v>
      </c>
      <c r="BJ425" s="128">
        <v>11508.842231024704</v>
      </c>
      <c r="BK425" s="128">
        <v>11304.827300964833</v>
      </c>
      <c r="BL425" s="128">
        <v>11088.81149266614</v>
      </c>
      <c r="BM425" s="128">
        <v>10920.799197322711</v>
      </c>
      <c r="BN425" s="128">
        <v>10692.782510785206</v>
      </c>
      <c r="BO425" s="128">
        <v>10584.77460663586</v>
      </c>
      <c r="BP425" s="128">
        <v>10428.763189531246</v>
      </c>
      <c r="BQ425" s="128">
        <v>10128.741233560846</v>
      </c>
      <c r="BR425" s="128">
        <v>10008.73245117268</v>
      </c>
      <c r="BS425" s="128">
        <v>9840.7201558292545</v>
      </c>
      <c r="BT425" s="128">
        <v>9612.7034692917478</v>
      </c>
      <c r="BU425" s="128">
        <v>9456.6920521871416</v>
      </c>
      <c r="BV425" s="128">
        <v>9360.6850262766093</v>
      </c>
      <c r="BW425" s="128">
        <v>9324.6823915601617</v>
      </c>
      <c r="BX425" s="128">
        <v>9384.686782754241</v>
      </c>
      <c r="BY425" s="128">
        <v>9576.7008345753002</v>
      </c>
      <c r="BZ425" s="128">
        <v>9780.7157646351734</v>
      </c>
      <c r="CA425" s="128">
        <v>9828.7192775904405</v>
      </c>
      <c r="CB425" s="128">
        <v>9864.721912306888</v>
      </c>
      <c r="CC425" s="128">
        <v>10020.7333294115</v>
      </c>
      <c r="CD425" s="128">
        <v>10080.737720605579</v>
      </c>
      <c r="CE425" s="128">
        <v>10080.737720605579</v>
      </c>
      <c r="CF425" s="128">
        <v>10224.748259471371</v>
      </c>
      <c r="CG425" s="128">
        <v>10332.756163620719</v>
      </c>
      <c r="CH425" s="128">
        <v>10440.764067770067</v>
      </c>
      <c r="CI425" s="128">
        <v>10560.772850158226</v>
      </c>
      <c r="CJ425" s="128">
        <v>7853.6555375005337</v>
      </c>
      <c r="CK425" s="128">
        <v>7959.191782125401</v>
      </c>
      <c r="CL425" s="128">
        <v>8003.165217385761</v>
      </c>
      <c r="CM425" s="128">
        <v>8064.7280267502674</v>
      </c>
      <c r="CN425" s="128">
        <v>8073.5227138023356</v>
      </c>
      <c r="CO425" s="128">
        <v>8126.2908361147738</v>
      </c>
      <c r="CP425" s="128">
        <v>8179.0589584272084</v>
      </c>
      <c r="CQ425" s="128">
        <v>8284.5952030520766</v>
      </c>
      <c r="CR425" s="128">
        <v>8416.5155088331558</v>
      </c>
      <c r="CS425" s="128">
        <v>8495.6676923018076</v>
      </c>
      <c r="CT425" s="128">
        <v>8530.8464405101004</v>
      </c>
      <c r="CU425" s="128">
        <v>8609.9986239787486</v>
      </c>
      <c r="CV425" s="128">
        <v>8724.3295556556859</v>
      </c>
      <c r="CW425" s="128">
        <v>8882.6339225929896</v>
      </c>
      <c r="CX425" s="128">
        <v>9076.1170377385752</v>
      </c>
      <c r="CY425" s="128">
        <v>9287.1895269883134</v>
      </c>
      <c r="CZ425" s="128">
        <v>9427.9045198214662</v>
      </c>
      <c r="DA425" s="128">
        <v>9542.2354514984054</v>
      </c>
      <c r="DB425" s="128">
        <v>9498.2620162380481</v>
      </c>
      <c r="DC425" s="128">
        <v>9507.0567032901163</v>
      </c>
      <c r="DD425" s="128">
        <v>9603.7982608629118</v>
      </c>
      <c r="DE425" s="128">
        <v>9551.0301385504717</v>
      </c>
      <c r="DF425" s="128">
        <v>9366.3417104569617</v>
      </c>
      <c r="DG425" s="128">
        <v>9313.5735881445289</v>
      </c>
      <c r="DH425" s="128">
        <v>9313.5735881445289</v>
      </c>
      <c r="DI425" s="128">
        <v>9216.8320305717316</v>
      </c>
      <c r="DJ425" s="128">
        <v>9181.6532823634425</v>
      </c>
      <c r="DK425" s="128">
        <v>9181.6532823634425</v>
      </c>
      <c r="DL425" s="128">
        <v>9322.3682751965989</v>
      </c>
      <c r="DM425" s="128">
        <v>9295.9842140403853</v>
      </c>
      <c r="DN425" s="128">
        <v>9225.6267176238089</v>
      </c>
      <c r="DO425" s="128">
        <v>9287.1895269883134</v>
      </c>
      <c r="DP425" s="128">
        <v>9357.5470234048898</v>
      </c>
      <c r="DQ425" s="128">
        <v>9753.3079407481164</v>
      </c>
      <c r="DR425" s="128">
        <v>10017.148552310327</v>
      </c>
      <c r="DS425" s="128">
        <v>10034.737926414453</v>
      </c>
      <c r="DT425" s="128">
        <v>10078.711361674832</v>
      </c>
      <c r="DU425" s="128">
        <v>10087.506048726897</v>
      </c>
      <c r="DV425" s="128">
        <v>10175.452919247591</v>
      </c>
      <c r="DW425" s="128">
        <v>10193.042293351782</v>
      </c>
      <c r="DX425" s="128">
        <v>10069.916674622769</v>
      </c>
      <c r="DY425" s="128">
        <v>10008.353865258265</v>
      </c>
      <c r="DZ425" s="128">
        <v>9964.3804299978838</v>
      </c>
      <c r="EA425" s="128">
        <v>9867.6388724250628</v>
      </c>
      <c r="EB425" s="128">
        <v>9735.7185666439873</v>
      </c>
    </row>
    <row r="426" spans="1:132" x14ac:dyDescent="0.35">
      <c r="A426" s="116" t="s">
        <v>160</v>
      </c>
      <c r="B426" s="128"/>
      <c r="C426" s="128">
        <v>15195.203553702542</v>
      </c>
      <c r="D426" s="128">
        <v>15012.349118639939</v>
      </c>
      <c r="E426" s="128">
        <v>14811.20924007107</v>
      </c>
      <c r="F426" s="128">
        <v>14774.638353058546</v>
      </c>
      <c r="G426" s="128">
        <v>14280.931378389518</v>
      </c>
      <c r="H426" s="128">
        <v>13787.224403720476</v>
      </c>
      <c r="I426" s="128">
        <v>13384.94464658275</v>
      </c>
      <c r="J426" s="128">
        <v>13000.950332951279</v>
      </c>
      <c r="K426" s="128">
        <v>12434.101584257192</v>
      </c>
      <c r="L426" s="128">
        <v>12141.534488157029</v>
      </c>
      <c r="M426" s="128">
        <v>12232.961705688334</v>
      </c>
      <c r="N426" s="128">
        <v>11812.396505044338</v>
      </c>
      <c r="O426" s="128">
        <v>11556.40029595669</v>
      </c>
      <c r="P426" s="128">
        <v>11208.976869337739</v>
      </c>
      <c r="Q426" s="128">
        <v>10770.126225187476</v>
      </c>
      <c r="R426" s="128">
        <v>10623.842677137398</v>
      </c>
      <c r="S426" s="128">
        <v>10532.415459606098</v>
      </c>
      <c r="T426" s="128">
        <v>10459.273685581051</v>
      </c>
      <c r="U426" s="128">
        <v>10312.990137530969</v>
      </c>
      <c r="V426" s="128">
        <v>10111.850258962104</v>
      </c>
      <c r="W426" s="128">
        <v>10221.562919999673</v>
      </c>
      <c r="X426" s="128">
        <v>10221.562919999673</v>
      </c>
      <c r="Y426" s="128">
        <v>10075.279371949578</v>
      </c>
      <c r="Z426" s="128">
        <v>10239.848363505927</v>
      </c>
      <c r="AA426" s="128">
        <v>10550.700903112353</v>
      </c>
      <c r="AB426" s="128">
        <v>10495.844572593576</v>
      </c>
      <c r="AC426" s="128">
        <v>10587.271790124876</v>
      </c>
      <c r="AD426" s="128">
        <v>10751.840781681223</v>
      </c>
      <c r="AE426" s="128">
        <v>10879.838886225047</v>
      </c>
      <c r="AF426" s="128">
        <v>10879.838886225047</v>
      </c>
      <c r="AG426" s="128">
        <v>10879.838886225047</v>
      </c>
      <c r="AH426" s="128">
        <v>10952.980660250092</v>
      </c>
      <c r="AI426" s="128">
        <v>11007.836990768868</v>
      </c>
      <c r="AJ426" s="128">
        <v>14370.400811996333</v>
      </c>
      <c r="AK426" s="128">
        <v>14583.822606233904</v>
      </c>
      <c r="AL426" s="128">
        <v>14939.525596629848</v>
      </c>
      <c r="AM426" s="128">
        <v>15247.801521639673</v>
      </c>
      <c r="AN426" s="128">
        <v>15556.077446649484</v>
      </c>
      <c r="AO426" s="128">
        <v>15840.639838966244</v>
      </c>
      <c r="AP426" s="128">
        <v>16054.061633203813</v>
      </c>
      <c r="AQ426" s="128">
        <v>16314.910492827517</v>
      </c>
      <c r="AR426" s="128">
        <v>16884.035277461029</v>
      </c>
      <c r="AS426" s="128">
        <v>17216.024735163915</v>
      </c>
      <c r="AT426" s="128">
        <v>17571.727725559871</v>
      </c>
      <c r="AU426" s="128">
        <v>18022.284846728071</v>
      </c>
      <c r="AV426" s="128">
        <v>18804.831425599157</v>
      </c>
      <c r="AW426" s="128">
        <v>19373.956210232671</v>
      </c>
      <c r="AX426" s="128">
        <v>20535.919312192767</v>
      </c>
      <c r="AY426" s="128">
        <v>21721.59594684594</v>
      </c>
      <c r="AZ426" s="128">
        <v>22338.147796865585</v>
      </c>
      <c r="BA426" s="128">
        <v>22575.283123796213</v>
      </c>
      <c r="BB426" s="128">
        <v>22741.277852647654</v>
      </c>
      <c r="BC426" s="128">
        <v>22504.142525717023</v>
      </c>
      <c r="BD426" s="128">
        <v>22338.147796865585</v>
      </c>
      <c r="BE426" s="128">
        <v>22243.293666093326</v>
      </c>
      <c r="BF426" s="128">
        <v>22527.856058410081</v>
      </c>
      <c r="BG426" s="128">
        <v>22646.423721875395</v>
      </c>
      <c r="BH426" s="128">
        <v>22456.715460330899</v>
      </c>
      <c r="BI426" s="128">
        <v>22741.277852647654</v>
      </c>
      <c r="BJ426" s="128">
        <v>22741.277852647654</v>
      </c>
      <c r="BK426" s="128">
        <v>22338.147796865585</v>
      </c>
      <c r="BL426" s="128">
        <v>21911.30420839044</v>
      </c>
      <c r="BM426" s="128">
        <v>21579.314750687554</v>
      </c>
      <c r="BN426" s="128">
        <v>21128.757629519354</v>
      </c>
      <c r="BO426" s="128">
        <v>20915.335835281789</v>
      </c>
      <c r="BP426" s="128">
        <v>20607.059910271953</v>
      </c>
      <c r="BQ426" s="128">
        <v>20014.221592945385</v>
      </c>
      <c r="BR426" s="128">
        <v>19777.08626601474</v>
      </c>
      <c r="BS426" s="128">
        <v>19445.096808311857</v>
      </c>
      <c r="BT426" s="128">
        <v>18994.539687143657</v>
      </c>
      <c r="BU426" s="128">
        <v>18686.26376213384</v>
      </c>
      <c r="BV426" s="128">
        <v>18496.555500589329</v>
      </c>
      <c r="BW426" s="128">
        <v>18425.41490251014</v>
      </c>
      <c r="BX426" s="128">
        <v>18543.982565975457</v>
      </c>
      <c r="BY426" s="128">
        <v>18923.399089064471</v>
      </c>
      <c r="BZ426" s="128">
        <v>19326.529144846543</v>
      </c>
      <c r="CA426" s="128">
        <v>19421.383275618802</v>
      </c>
      <c r="CB426" s="128">
        <v>19492.523873697985</v>
      </c>
      <c r="CC426" s="128">
        <v>19800.799798707812</v>
      </c>
      <c r="CD426" s="128">
        <v>19919.367462173126</v>
      </c>
      <c r="CE426" s="128">
        <v>19919.367462173126</v>
      </c>
      <c r="CF426" s="128">
        <v>20203.929854489881</v>
      </c>
      <c r="CG426" s="128">
        <v>20417.351648727457</v>
      </c>
      <c r="CH426" s="128">
        <v>20630.77344296503</v>
      </c>
      <c r="CI426" s="128">
        <v>20867.908769895654</v>
      </c>
      <c r="CJ426" s="128">
        <v>15518.690686003298</v>
      </c>
      <c r="CK426" s="128">
        <v>15727.228522769299</v>
      </c>
      <c r="CL426" s="128">
        <v>15814.119288088465</v>
      </c>
      <c r="CM426" s="128">
        <v>15935.766359535301</v>
      </c>
      <c r="CN426" s="128">
        <v>15953.14451259913</v>
      </c>
      <c r="CO426" s="128">
        <v>16057.413430982133</v>
      </c>
      <c r="CP426" s="128">
        <v>16161.682349365137</v>
      </c>
      <c r="CQ426" s="128">
        <v>16370.220186131141</v>
      </c>
      <c r="CR426" s="128">
        <v>16630.892482088639</v>
      </c>
      <c r="CS426" s="128">
        <v>16787.295859663136</v>
      </c>
      <c r="CT426" s="128">
        <v>16856.808471918481</v>
      </c>
      <c r="CU426" s="128">
        <v>17013.211849492978</v>
      </c>
      <c r="CV426" s="128">
        <v>17239.127839322809</v>
      </c>
      <c r="CW426" s="128">
        <v>17551.934594471815</v>
      </c>
      <c r="CX426" s="128">
        <v>17934.253961876144</v>
      </c>
      <c r="CY426" s="128">
        <v>18351.329635408154</v>
      </c>
      <c r="CZ426" s="128">
        <v>18629.380084429482</v>
      </c>
      <c r="DA426" s="128">
        <v>18855.296074259324</v>
      </c>
      <c r="DB426" s="128">
        <v>18768.405308940157</v>
      </c>
      <c r="DC426" s="128">
        <v>18785.783462003987</v>
      </c>
      <c r="DD426" s="128">
        <v>18976.943145706158</v>
      </c>
      <c r="DE426" s="128">
        <v>18872.674227323139</v>
      </c>
      <c r="DF426" s="128">
        <v>18507.733012982651</v>
      </c>
      <c r="DG426" s="128">
        <v>18403.464094599654</v>
      </c>
      <c r="DH426" s="128">
        <v>18403.464094599654</v>
      </c>
      <c r="DI426" s="128">
        <v>18212.304410897483</v>
      </c>
      <c r="DJ426" s="128">
        <v>18142.791798642145</v>
      </c>
      <c r="DK426" s="128">
        <v>18142.791798642145</v>
      </c>
      <c r="DL426" s="128">
        <v>18420.842247663481</v>
      </c>
      <c r="DM426" s="128">
        <v>18368.707788471987</v>
      </c>
      <c r="DN426" s="128">
        <v>18229.682563961323</v>
      </c>
      <c r="DO426" s="128">
        <v>18351.329635408154</v>
      </c>
      <c r="DP426" s="128">
        <v>18490.354859918818</v>
      </c>
      <c r="DQ426" s="128">
        <v>19272.371747791272</v>
      </c>
      <c r="DR426" s="128">
        <v>19793.716339706367</v>
      </c>
      <c r="DS426" s="128">
        <v>19828.472645833997</v>
      </c>
      <c r="DT426" s="128">
        <v>19915.363411153197</v>
      </c>
      <c r="DU426" s="128">
        <v>19932.74156421702</v>
      </c>
      <c r="DV426" s="128">
        <v>20106.523094855296</v>
      </c>
      <c r="DW426" s="128">
        <v>20141.279400983054</v>
      </c>
      <c r="DX426" s="128">
        <v>19897.985258089386</v>
      </c>
      <c r="DY426" s="128">
        <v>19776.338186642552</v>
      </c>
      <c r="DZ426" s="128">
        <v>19689.447421323348</v>
      </c>
      <c r="EA426" s="128">
        <v>19498.287737621125</v>
      </c>
      <c r="EB426" s="128">
        <v>19237.615441663642</v>
      </c>
    </row>
    <row r="427" spans="1:132" x14ac:dyDescent="0.35">
      <c r="A427" s="116" t="s">
        <v>161</v>
      </c>
      <c r="B427" s="128"/>
      <c r="C427" s="128">
        <v>42008.387364970811</v>
      </c>
      <c r="D427" s="128">
        <v>41429.759439833484</v>
      </c>
      <c r="E427" s="128">
        <v>40793.268722182402</v>
      </c>
      <c r="F427" s="128">
        <v>40677.54313715492</v>
      </c>
      <c r="G427" s="128">
        <v>39115.247739284125</v>
      </c>
      <c r="H427" s="128">
        <v>37552.952341413293</v>
      </c>
      <c r="I427" s="128">
        <v>36279.970906111172</v>
      </c>
      <c r="J427" s="128">
        <v>35064.852263322755</v>
      </c>
      <c r="K427" s="128">
        <v>33271.105695396982</v>
      </c>
      <c r="L427" s="128">
        <v>32345.301015177261</v>
      </c>
      <c r="M427" s="128">
        <v>32634.614977745929</v>
      </c>
      <c r="N427" s="128">
        <v>31303.770749930056</v>
      </c>
      <c r="O427" s="128">
        <v>30493.69165473778</v>
      </c>
      <c r="P427" s="128">
        <v>29394.298596976834</v>
      </c>
      <c r="Q427" s="128">
        <v>28005.591576647188</v>
      </c>
      <c r="R427" s="128">
        <v>27542.689236537335</v>
      </c>
      <c r="S427" s="128">
        <v>27253.375273968675</v>
      </c>
      <c r="T427" s="128">
        <v>27021.924103913723</v>
      </c>
      <c r="U427" s="128">
        <v>26559.021763803874</v>
      </c>
      <c r="V427" s="128">
        <v>25922.531046152784</v>
      </c>
      <c r="W427" s="128">
        <v>26269.707801235214</v>
      </c>
      <c r="X427" s="128">
        <v>26269.707801235214</v>
      </c>
      <c r="Y427" s="128">
        <v>25806.805461125314</v>
      </c>
      <c r="Z427" s="128">
        <v>26327.570593748922</v>
      </c>
      <c r="AA427" s="128">
        <v>27311.238066482394</v>
      </c>
      <c r="AB427" s="128">
        <v>27137.649688941201</v>
      </c>
      <c r="AC427" s="128">
        <v>27426.963651509861</v>
      </c>
      <c r="AD427" s="128">
        <v>27947.728784133473</v>
      </c>
      <c r="AE427" s="128">
        <v>28352.768331729614</v>
      </c>
      <c r="AF427" s="128">
        <v>28352.768331729614</v>
      </c>
      <c r="AG427" s="128">
        <v>28352.768331729614</v>
      </c>
      <c r="AH427" s="128">
        <v>28584.219501784559</v>
      </c>
      <c r="AI427" s="128">
        <v>28757.807879325752</v>
      </c>
      <c r="AJ427" s="128">
        <v>37594.808240762846</v>
      </c>
      <c r="AK427" s="128">
        <v>38270.164077423251</v>
      </c>
      <c r="AL427" s="128">
        <v>39395.757138523913</v>
      </c>
      <c r="AM427" s="128">
        <v>40371.271124811188</v>
      </c>
      <c r="AN427" s="128">
        <v>41346.785111098427</v>
      </c>
      <c r="AO427" s="128">
        <v>42247.259559978964</v>
      </c>
      <c r="AP427" s="128">
        <v>42922.61539663939</v>
      </c>
      <c r="AQ427" s="128">
        <v>43748.050308113226</v>
      </c>
      <c r="AR427" s="128">
        <v>45548.999205874316</v>
      </c>
      <c r="AS427" s="128">
        <v>46599.552729568277</v>
      </c>
      <c r="AT427" s="128">
        <v>47725.145790668998</v>
      </c>
      <c r="AU427" s="128">
        <v>49150.89700139653</v>
      </c>
      <c r="AV427" s="128">
        <v>51627.201735818024</v>
      </c>
      <c r="AW427" s="128">
        <v>53428.150633579084</v>
      </c>
      <c r="AX427" s="128">
        <v>57105.087966507992</v>
      </c>
      <c r="AY427" s="128">
        <v>60857.064836843652</v>
      </c>
      <c r="AZ427" s="128">
        <v>62808.092809418144</v>
      </c>
      <c r="BA427" s="128">
        <v>63558.488183485249</v>
      </c>
      <c r="BB427" s="128">
        <v>64083.76494533223</v>
      </c>
      <c r="BC427" s="128">
        <v>63333.369571265132</v>
      </c>
      <c r="BD427" s="128">
        <v>62808.092809418144</v>
      </c>
      <c r="BE427" s="128">
        <v>62507.934659791288</v>
      </c>
      <c r="BF427" s="128">
        <v>63408.409108671825</v>
      </c>
      <c r="BG427" s="128">
        <v>63783.606795705389</v>
      </c>
      <c r="BH427" s="128">
        <v>63183.290496451707</v>
      </c>
      <c r="BI427" s="128">
        <v>64083.76494533223</v>
      </c>
      <c r="BJ427" s="128">
        <v>64083.76494533223</v>
      </c>
      <c r="BK427" s="128">
        <v>62808.092809418144</v>
      </c>
      <c r="BL427" s="128">
        <v>61457.38113609732</v>
      </c>
      <c r="BM427" s="128">
        <v>60406.827612403344</v>
      </c>
      <c r="BN427" s="128">
        <v>58981.076401675826</v>
      </c>
      <c r="BO427" s="128">
        <v>58305.720565015392</v>
      </c>
      <c r="BP427" s="128">
        <v>57330.206578728132</v>
      </c>
      <c r="BQ427" s="128">
        <v>55454.218143560356</v>
      </c>
      <c r="BR427" s="128">
        <v>54703.822769493185</v>
      </c>
      <c r="BS427" s="128">
        <v>53653.269245799231</v>
      </c>
      <c r="BT427" s="128">
        <v>52227.518035071691</v>
      </c>
      <c r="BU427" s="128">
        <v>51252.00404878446</v>
      </c>
      <c r="BV427" s="128">
        <v>50651.687749530749</v>
      </c>
      <c r="BW427" s="128">
        <v>50426.569137310609</v>
      </c>
      <c r="BX427" s="128">
        <v>50801.766824344159</v>
      </c>
      <c r="BY427" s="128">
        <v>52002.399422851573</v>
      </c>
      <c r="BZ427" s="128">
        <v>53278.071558765667</v>
      </c>
      <c r="CA427" s="128">
        <v>53578.229708392522</v>
      </c>
      <c r="CB427" s="128">
        <v>53803.348320612655</v>
      </c>
      <c r="CC427" s="128">
        <v>54778.862306899944</v>
      </c>
      <c r="CD427" s="128">
        <v>55154.059993933479</v>
      </c>
      <c r="CE427" s="128">
        <v>55154.059993933479</v>
      </c>
      <c r="CF427" s="128">
        <v>56054.534442814016</v>
      </c>
      <c r="CG427" s="128">
        <v>56729.89027947445</v>
      </c>
      <c r="CH427" s="128">
        <v>57405.246116134869</v>
      </c>
      <c r="CI427" s="128">
        <v>58155.641490201968</v>
      </c>
      <c r="CJ427" s="128">
        <v>43333.495857087502</v>
      </c>
      <c r="CK427" s="128">
        <v>43993.396809225895</v>
      </c>
      <c r="CL427" s="128">
        <v>44268.355539283548</v>
      </c>
      <c r="CM427" s="128">
        <v>44653.29776136428</v>
      </c>
      <c r="CN427" s="128">
        <v>44708.28950737579</v>
      </c>
      <c r="CO427" s="128">
        <v>45038.239983445004</v>
      </c>
      <c r="CP427" s="128">
        <v>45368.190459514211</v>
      </c>
      <c r="CQ427" s="128">
        <v>46028.091411652589</v>
      </c>
      <c r="CR427" s="128">
        <v>46852.967601825556</v>
      </c>
      <c r="CS427" s="128">
        <v>47347.893315929359</v>
      </c>
      <c r="CT427" s="128">
        <v>47567.860299975502</v>
      </c>
      <c r="CU427" s="128">
        <v>48062.786014079291</v>
      </c>
      <c r="CV427" s="128">
        <v>48777.678712229201</v>
      </c>
      <c r="CW427" s="128">
        <v>49767.530140436793</v>
      </c>
      <c r="CX427" s="128">
        <v>50977.34855269047</v>
      </c>
      <c r="CY427" s="128">
        <v>52297.150456967276</v>
      </c>
      <c r="CZ427" s="128">
        <v>53177.018393151775</v>
      </c>
      <c r="DA427" s="128">
        <v>53891.911091301707</v>
      </c>
      <c r="DB427" s="128">
        <v>53616.952361244053</v>
      </c>
      <c r="DC427" s="128">
        <v>53671.944107255571</v>
      </c>
      <c r="DD427" s="128">
        <v>54276.853313382431</v>
      </c>
      <c r="DE427" s="128">
        <v>53946.902837313188</v>
      </c>
      <c r="DF427" s="128">
        <v>52792.07617107105</v>
      </c>
      <c r="DG427" s="128">
        <v>52462.12569500188</v>
      </c>
      <c r="DH427" s="128">
        <v>52462.12569500188</v>
      </c>
      <c r="DI427" s="128">
        <v>51857.216488875012</v>
      </c>
      <c r="DJ427" s="128">
        <v>51637.249504828869</v>
      </c>
      <c r="DK427" s="128">
        <v>51637.249504828869</v>
      </c>
      <c r="DL427" s="128">
        <v>52517.117441013383</v>
      </c>
      <c r="DM427" s="128">
        <v>52352.142202978801</v>
      </c>
      <c r="DN427" s="128">
        <v>51912.208234886552</v>
      </c>
      <c r="DO427" s="128">
        <v>52297.150456967276</v>
      </c>
      <c r="DP427" s="128">
        <v>52737.084425059526</v>
      </c>
      <c r="DQ427" s="128">
        <v>55211.712995578324</v>
      </c>
      <c r="DR427" s="128">
        <v>56861.465375924563</v>
      </c>
      <c r="DS427" s="128">
        <v>56971.448867947518</v>
      </c>
      <c r="DT427" s="128">
        <v>57246.407598005295</v>
      </c>
      <c r="DU427" s="128">
        <v>57301.399344016761</v>
      </c>
      <c r="DV427" s="128">
        <v>57851.31680413193</v>
      </c>
      <c r="DW427" s="128">
        <v>57961.300296155277</v>
      </c>
      <c r="DX427" s="128">
        <v>57191.415851993821</v>
      </c>
      <c r="DY427" s="128">
        <v>56806.473629913096</v>
      </c>
      <c r="DZ427" s="128">
        <v>56531.514899855312</v>
      </c>
      <c r="EA427" s="128">
        <v>55926.605693728292</v>
      </c>
      <c r="EB427" s="128">
        <v>55101.729503555362</v>
      </c>
    </row>
    <row r="428" spans="1:132" x14ac:dyDescent="0.35">
      <c r="A428" s="116" t="s">
        <v>162</v>
      </c>
      <c r="B428" s="128"/>
      <c r="C428" s="128">
        <v>0</v>
      </c>
      <c r="D428" s="128">
        <v>0</v>
      </c>
      <c r="E428" s="128">
        <v>0</v>
      </c>
      <c r="F428" s="128">
        <v>0</v>
      </c>
      <c r="G428" s="128">
        <v>0</v>
      </c>
      <c r="H428" s="128">
        <v>0</v>
      </c>
      <c r="I428" s="128">
        <v>0</v>
      </c>
      <c r="J428" s="128">
        <v>0</v>
      </c>
      <c r="K428" s="128">
        <v>0</v>
      </c>
      <c r="L428" s="128">
        <v>0</v>
      </c>
      <c r="M428" s="128">
        <v>0</v>
      </c>
      <c r="N428" s="128">
        <v>0</v>
      </c>
      <c r="O428" s="128">
        <v>0</v>
      </c>
      <c r="P428" s="128">
        <v>0</v>
      </c>
      <c r="Q428" s="128">
        <v>0</v>
      </c>
      <c r="R428" s="128">
        <v>0</v>
      </c>
      <c r="S428" s="128">
        <v>0</v>
      </c>
      <c r="T428" s="128">
        <v>0</v>
      </c>
      <c r="U428" s="128">
        <v>0</v>
      </c>
      <c r="V428" s="128">
        <v>0</v>
      </c>
      <c r="W428" s="128">
        <v>0</v>
      </c>
      <c r="X428" s="128">
        <v>0</v>
      </c>
      <c r="Y428" s="128">
        <v>0</v>
      </c>
      <c r="Z428" s="128">
        <v>0</v>
      </c>
      <c r="AA428" s="128">
        <v>0</v>
      </c>
      <c r="AB428" s="128">
        <v>0</v>
      </c>
      <c r="AC428" s="128">
        <v>0</v>
      </c>
      <c r="AD428" s="128">
        <v>0</v>
      </c>
      <c r="AE428" s="128">
        <v>0</v>
      </c>
      <c r="AF428" s="128">
        <v>0</v>
      </c>
      <c r="AG428" s="128">
        <v>0</v>
      </c>
      <c r="AH428" s="128">
        <v>0</v>
      </c>
      <c r="AI428" s="128">
        <v>0</v>
      </c>
      <c r="AJ428" s="128">
        <v>0</v>
      </c>
      <c r="AK428" s="128">
        <v>0</v>
      </c>
      <c r="AL428" s="128">
        <v>0</v>
      </c>
      <c r="AM428" s="128">
        <v>0</v>
      </c>
      <c r="AN428" s="128">
        <v>0</v>
      </c>
      <c r="AO428" s="128">
        <v>0</v>
      </c>
      <c r="AP428" s="128">
        <v>0</v>
      </c>
      <c r="AQ428" s="128">
        <v>0</v>
      </c>
      <c r="AR428" s="128">
        <v>0</v>
      </c>
      <c r="AS428" s="128">
        <v>0</v>
      </c>
      <c r="AT428" s="128">
        <v>0</v>
      </c>
      <c r="AU428" s="128">
        <v>0</v>
      </c>
      <c r="AV428" s="128">
        <v>0</v>
      </c>
      <c r="AW428" s="128">
        <v>0</v>
      </c>
      <c r="AX428" s="128">
        <v>0</v>
      </c>
      <c r="AY428" s="128">
        <v>0</v>
      </c>
      <c r="AZ428" s="128">
        <v>0</v>
      </c>
      <c r="BA428" s="128">
        <v>0</v>
      </c>
      <c r="BB428" s="128">
        <v>0</v>
      </c>
      <c r="BC428" s="128">
        <v>0</v>
      </c>
      <c r="BD428" s="128">
        <v>0</v>
      </c>
      <c r="BE428" s="128">
        <v>0</v>
      </c>
      <c r="BF428" s="128">
        <v>0</v>
      </c>
      <c r="BG428" s="128">
        <v>0</v>
      </c>
      <c r="BH428" s="128">
        <v>0</v>
      </c>
      <c r="BI428" s="128">
        <v>0</v>
      </c>
      <c r="BJ428" s="128">
        <v>0</v>
      </c>
      <c r="BK428" s="128">
        <v>0</v>
      </c>
      <c r="BL428" s="128">
        <v>0</v>
      </c>
      <c r="BM428" s="128">
        <v>0</v>
      </c>
      <c r="BN428" s="128">
        <v>0</v>
      </c>
      <c r="BO428" s="128">
        <v>0</v>
      </c>
      <c r="BP428" s="128">
        <v>0</v>
      </c>
      <c r="BQ428" s="128">
        <v>0</v>
      </c>
      <c r="BR428" s="128">
        <v>0</v>
      </c>
      <c r="BS428" s="128">
        <v>0</v>
      </c>
      <c r="BT428" s="128">
        <v>0</v>
      </c>
      <c r="BU428" s="128">
        <v>0</v>
      </c>
      <c r="BV428" s="128">
        <v>0</v>
      </c>
      <c r="BW428" s="128">
        <v>0</v>
      </c>
      <c r="BX428" s="128">
        <v>0</v>
      </c>
      <c r="BY428" s="128">
        <v>0</v>
      </c>
      <c r="BZ428" s="128">
        <v>0</v>
      </c>
      <c r="CA428" s="128">
        <v>0</v>
      </c>
      <c r="CB428" s="128">
        <v>0</v>
      </c>
      <c r="CC428" s="128">
        <v>0</v>
      </c>
      <c r="CD428" s="128">
        <v>0</v>
      </c>
      <c r="CE428" s="128">
        <v>0</v>
      </c>
      <c r="CF428" s="128">
        <v>0</v>
      </c>
      <c r="CG428" s="128">
        <v>0</v>
      </c>
      <c r="CH428" s="128">
        <v>0</v>
      </c>
      <c r="CI428" s="128">
        <v>0</v>
      </c>
      <c r="CJ428" s="128">
        <v>0</v>
      </c>
      <c r="CK428" s="128">
        <v>0</v>
      </c>
      <c r="CL428" s="128">
        <v>0</v>
      </c>
      <c r="CM428" s="128">
        <v>0</v>
      </c>
      <c r="CN428" s="128">
        <v>0</v>
      </c>
      <c r="CO428" s="128">
        <v>0</v>
      </c>
      <c r="CP428" s="128">
        <v>0</v>
      </c>
      <c r="CQ428" s="128">
        <v>0</v>
      </c>
      <c r="CR428" s="128">
        <v>0</v>
      </c>
      <c r="CS428" s="128">
        <v>0</v>
      </c>
      <c r="CT428" s="128">
        <v>0</v>
      </c>
      <c r="CU428" s="128">
        <v>0</v>
      </c>
      <c r="CV428" s="128">
        <v>0</v>
      </c>
      <c r="CW428" s="128">
        <v>0</v>
      </c>
      <c r="CX428" s="128">
        <v>0</v>
      </c>
      <c r="CY428" s="128">
        <v>0</v>
      </c>
      <c r="CZ428" s="128">
        <v>0</v>
      </c>
      <c r="DA428" s="128">
        <v>0</v>
      </c>
      <c r="DB428" s="128">
        <v>0</v>
      </c>
      <c r="DC428" s="128">
        <v>0</v>
      </c>
      <c r="DD428" s="128">
        <v>0</v>
      </c>
      <c r="DE428" s="128">
        <v>0</v>
      </c>
      <c r="DF428" s="128">
        <v>0</v>
      </c>
      <c r="DG428" s="128">
        <v>0</v>
      </c>
      <c r="DH428" s="128">
        <v>0</v>
      </c>
      <c r="DI428" s="128">
        <v>0</v>
      </c>
      <c r="DJ428" s="128">
        <v>0</v>
      </c>
      <c r="DK428" s="128">
        <v>0</v>
      </c>
      <c r="DL428" s="128">
        <v>0</v>
      </c>
      <c r="DM428" s="128">
        <v>0</v>
      </c>
      <c r="DN428" s="128">
        <v>0</v>
      </c>
      <c r="DO428" s="128">
        <v>0</v>
      </c>
      <c r="DP428" s="128">
        <v>0</v>
      </c>
      <c r="DQ428" s="128">
        <v>0</v>
      </c>
      <c r="DR428" s="128">
        <v>0</v>
      </c>
      <c r="DS428" s="128">
        <v>0</v>
      </c>
      <c r="DT428" s="128">
        <v>0</v>
      </c>
      <c r="DU428" s="128">
        <v>0</v>
      </c>
      <c r="DV428" s="128">
        <v>0</v>
      </c>
      <c r="DW428" s="128">
        <v>0</v>
      </c>
      <c r="DX428" s="128">
        <v>0</v>
      </c>
      <c r="DY428" s="128">
        <v>0</v>
      </c>
      <c r="DZ428" s="128">
        <v>0</v>
      </c>
      <c r="EA428" s="128">
        <v>0</v>
      </c>
      <c r="EB428" s="128">
        <v>0</v>
      </c>
    </row>
    <row r="429" spans="1:132" x14ac:dyDescent="0.35">
      <c r="A429" s="110" t="s">
        <v>163</v>
      </c>
      <c r="B429" s="123"/>
      <c r="C429" s="123">
        <v>19759.474455311272</v>
      </c>
      <c r="D429" s="123">
        <v>19511.239851601338</v>
      </c>
      <c r="E429" s="123">
        <v>19238.1817875204</v>
      </c>
      <c r="F429" s="123">
        <v>19188.534866778406</v>
      </c>
      <c r="G429" s="123">
        <v>18518.301436761576</v>
      </c>
      <c r="H429" s="123">
        <v>17848.068006744728</v>
      </c>
      <c r="I429" s="123">
        <v>17301.951878582866</v>
      </c>
      <c r="J429" s="123">
        <v>16780.65921079199</v>
      </c>
      <c r="K429" s="123">
        <v>16011.131939291165</v>
      </c>
      <c r="L429" s="123">
        <v>15613.956573355275</v>
      </c>
      <c r="M429" s="123">
        <v>15738.073875210244</v>
      </c>
      <c r="N429" s="123">
        <v>15167.134286677379</v>
      </c>
      <c r="O429" s="123">
        <v>14819.605841483462</v>
      </c>
      <c r="P429" s="123">
        <v>14347.960094434573</v>
      </c>
      <c r="Q429" s="123">
        <v>13752.197045530706</v>
      </c>
      <c r="R429" s="123">
        <v>13553.60936256276</v>
      </c>
      <c r="S429" s="123">
        <v>13429.492060707795</v>
      </c>
      <c r="T429" s="123">
        <v>13330.198219223808</v>
      </c>
      <c r="U429" s="123">
        <v>13131.610536255865</v>
      </c>
      <c r="V429" s="123">
        <v>12858.552472174924</v>
      </c>
      <c r="W429" s="123">
        <v>13007.493234400898</v>
      </c>
      <c r="X429" s="123">
        <v>13007.493234400898</v>
      </c>
      <c r="Y429" s="123">
        <v>12808.905551432936</v>
      </c>
      <c r="Z429" s="123">
        <v>13032.316694771882</v>
      </c>
      <c r="AA429" s="123">
        <v>13454.315521078781</v>
      </c>
      <c r="AB429" s="123">
        <v>13379.845139965799</v>
      </c>
      <c r="AC429" s="123">
        <v>13503.962441820766</v>
      </c>
      <c r="AD429" s="123">
        <v>13727.373585159718</v>
      </c>
      <c r="AE429" s="123">
        <v>13901.137807756677</v>
      </c>
      <c r="AF429" s="123">
        <v>13901.137807756677</v>
      </c>
      <c r="AG429" s="123">
        <v>13901.137807756677</v>
      </c>
      <c r="AH429" s="123">
        <v>14000.431649240656</v>
      </c>
      <c r="AI429" s="123">
        <v>14074.902030353634</v>
      </c>
      <c r="AJ429" s="123">
        <v>18381.848768919514</v>
      </c>
      <c r="AK429" s="123">
        <v>18671.580185592502</v>
      </c>
      <c r="AL429" s="123">
        <v>19154.465880047472</v>
      </c>
      <c r="AM429" s="123">
        <v>19572.966815241798</v>
      </c>
      <c r="AN429" s="123">
        <v>19991.467750436099</v>
      </c>
      <c r="AO429" s="123">
        <v>20377.77630600008</v>
      </c>
      <c r="AP429" s="123">
        <v>20667.507722673065</v>
      </c>
      <c r="AQ429" s="123">
        <v>21021.623898606722</v>
      </c>
      <c r="AR429" s="123">
        <v>21794.241009734684</v>
      </c>
      <c r="AS429" s="123">
        <v>22244.934324559334</v>
      </c>
      <c r="AT429" s="123">
        <v>22727.820019014318</v>
      </c>
      <c r="AU429" s="123">
        <v>23339.475231990626</v>
      </c>
      <c r="AV429" s="123">
        <v>24401.823759791576</v>
      </c>
      <c r="AW429" s="123">
        <v>25174.44087091953</v>
      </c>
      <c r="AX429" s="123">
        <v>26751.867472805792</v>
      </c>
      <c r="AY429" s="123">
        <v>28361.486454322403</v>
      </c>
      <c r="AZ429" s="123">
        <v>29198.48832471103</v>
      </c>
      <c r="BA429" s="123">
        <v>29520.412121014342</v>
      </c>
      <c r="BB429" s="123">
        <v>29745.758778426669</v>
      </c>
      <c r="BC429" s="123">
        <v>29423.83498212335</v>
      </c>
      <c r="BD429" s="123">
        <v>29198.48832471103</v>
      </c>
      <c r="BE429" s="123">
        <v>29069.718806189692</v>
      </c>
      <c r="BF429" s="123">
        <v>29456.02736175367</v>
      </c>
      <c r="BG429" s="123">
        <v>29616.989259905331</v>
      </c>
      <c r="BH429" s="123">
        <v>29359.450222862688</v>
      </c>
      <c r="BI429" s="123">
        <v>29745.758778426669</v>
      </c>
      <c r="BJ429" s="123">
        <v>29745.758778426669</v>
      </c>
      <c r="BK429" s="123">
        <v>29198.48832471103</v>
      </c>
      <c r="BL429" s="123">
        <v>28619.025491365053</v>
      </c>
      <c r="BM429" s="123">
        <v>28168.332176540403</v>
      </c>
      <c r="BN429" s="123">
        <v>27556.676963564107</v>
      </c>
      <c r="BO429" s="123">
        <v>27266.945546891107</v>
      </c>
      <c r="BP429" s="123">
        <v>26848.444611696781</v>
      </c>
      <c r="BQ429" s="123">
        <v>26043.635120938507</v>
      </c>
      <c r="BR429" s="123">
        <v>25721.711324635166</v>
      </c>
      <c r="BS429" s="123">
        <v>25271.018009810519</v>
      </c>
      <c r="BT429" s="123">
        <v>24659.362796834219</v>
      </c>
      <c r="BU429" s="123">
        <v>24240.861861639914</v>
      </c>
      <c r="BV429" s="123">
        <v>23983.32282459725</v>
      </c>
      <c r="BW429" s="123">
        <v>23886.745685706261</v>
      </c>
      <c r="BX429" s="123">
        <v>24047.707583857915</v>
      </c>
      <c r="BY429" s="123">
        <v>24562.785657943234</v>
      </c>
      <c r="BZ429" s="123">
        <v>25110.056111658869</v>
      </c>
      <c r="CA429" s="123">
        <v>25238.825630180196</v>
      </c>
      <c r="CB429" s="123">
        <v>25335.402769071192</v>
      </c>
      <c r="CC429" s="123">
        <v>25753.903704265515</v>
      </c>
      <c r="CD429" s="123">
        <v>25914.865602417169</v>
      </c>
      <c r="CE429" s="123">
        <v>25914.865602417169</v>
      </c>
      <c r="CF429" s="123">
        <v>26301.17415798115</v>
      </c>
      <c r="CG429" s="123">
        <v>26590.905574654138</v>
      </c>
      <c r="CH429" s="123">
        <v>26880.63699132713</v>
      </c>
      <c r="CI429" s="123">
        <v>27202.560787630442</v>
      </c>
      <c r="CJ429" s="123">
        <v>20241.734735088747</v>
      </c>
      <c r="CK429" s="123">
        <v>20524.835920194877</v>
      </c>
      <c r="CL429" s="123">
        <v>20642.79474732243</v>
      </c>
      <c r="CM429" s="123">
        <v>20807.937105301011</v>
      </c>
      <c r="CN429" s="123">
        <v>20831.528870726514</v>
      </c>
      <c r="CO429" s="123">
        <v>20973.079463279591</v>
      </c>
      <c r="CP429" s="123">
        <v>21114.630055832666</v>
      </c>
      <c r="CQ429" s="123">
        <v>21397.7312409388</v>
      </c>
      <c r="CR429" s="123">
        <v>21751.60772232146</v>
      </c>
      <c r="CS429" s="123">
        <v>21963.933611151064</v>
      </c>
      <c r="CT429" s="123">
        <v>22058.300672853115</v>
      </c>
      <c r="CU429" s="123">
        <v>22270.626561682715</v>
      </c>
      <c r="CV429" s="123">
        <v>22577.319512214362</v>
      </c>
      <c r="CW429" s="123">
        <v>23001.971289873567</v>
      </c>
      <c r="CX429" s="123">
        <v>23520.990129234811</v>
      </c>
      <c r="CY429" s="123">
        <v>24087.192499447097</v>
      </c>
      <c r="CZ429" s="123">
        <v>24464.660746255264</v>
      </c>
      <c r="DA429" s="123">
        <v>24771.353696786911</v>
      </c>
      <c r="DB429" s="123">
        <v>24653.394869659358</v>
      </c>
      <c r="DC429" s="123">
        <v>24676.986635084861</v>
      </c>
      <c r="DD429" s="123">
        <v>24936.496054765499</v>
      </c>
      <c r="DE429" s="123">
        <v>24794.945462212403</v>
      </c>
      <c r="DF429" s="123">
        <v>24299.518388276683</v>
      </c>
      <c r="DG429" s="123">
        <v>24157.967795723627</v>
      </c>
      <c r="DH429" s="123">
        <v>24157.967795723627</v>
      </c>
      <c r="DI429" s="123">
        <v>23898.458376042992</v>
      </c>
      <c r="DJ429" s="123">
        <v>23804.091314340942</v>
      </c>
      <c r="DK429" s="123">
        <v>23804.091314340942</v>
      </c>
      <c r="DL429" s="123">
        <v>24181.559561149123</v>
      </c>
      <c r="DM429" s="123">
        <v>24110.7842648726</v>
      </c>
      <c r="DN429" s="123">
        <v>23922.05014146851</v>
      </c>
      <c r="DO429" s="123">
        <v>24087.192499447097</v>
      </c>
      <c r="DP429" s="123">
        <v>24275.926622851181</v>
      </c>
      <c r="DQ429" s="123">
        <v>25337.556066999114</v>
      </c>
      <c r="DR429" s="123">
        <v>26045.309029764576</v>
      </c>
      <c r="DS429" s="123">
        <v>26092.492560615552</v>
      </c>
      <c r="DT429" s="123">
        <v>26210.451387743153</v>
      </c>
      <c r="DU429" s="123">
        <v>26234.043153168641</v>
      </c>
      <c r="DV429" s="123">
        <v>26469.960807423682</v>
      </c>
      <c r="DW429" s="123">
        <v>26517.144338274826</v>
      </c>
      <c r="DX429" s="123">
        <v>26186.859622317668</v>
      </c>
      <c r="DY429" s="123">
        <v>26021.717264339091</v>
      </c>
      <c r="DZ429" s="123">
        <v>25903.758437211487</v>
      </c>
      <c r="EA429" s="123">
        <v>25644.249017530787</v>
      </c>
      <c r="EB429" s="123">
        <v>25290.372536148145</v>
      </c>
    </row>
    <row r="430" spans="1:132" x14ac:dyDescent="0.35">
      <c r="A430" s="110" t="s">
        <v>164</v>
      </c>
      <c r="B430" s="123"/>
      <c r="C430" s="123">
        <v>145824.29937946657</v>
      </c>
      <c r="D430" s="123">
        <v>143992.33581942308</v>
      </c>
      <c r="E430" s="123">
        <v>141977.17590337514</v>
      </c>
      <c r="F430" s="123">
        <v>141610.78319136641</v>
      </c>
      <c r="G430" s="123">
        <v>136664.48157924891</v>
      </c>
      <c r="H430" s="123">
        <v>131718.17996713126</v>
      </c>
      <c r="I430" s="123">
        <v>127687.86013503552</v>
      </c>
      <c r="J430" s="123">
        <v>123840.73665894405</v>
      </c>
      <c r="K430" s="123">
        <v>118161.64962280897</v>
      </c>
      <c r="L430" s="123">
        <v>115230.50792673937</v>
      </c>
      <c r="M430" s="123">
        <v>116146.48970676116</v>
      </c>
      <c r="N430" s="123">
        <v>111932.97351866098</v>
      </c>
      <c r="O430" s="123">
        <v>109368.22453460001</v>
      </c>
      <c r="P430" s="123">
        <v>105887.49377051725</v>
      </c>
      <c r="Q430" s="123">
        <v>101490.78122641264</v>
      </c>
      <c r="R430" s="123">
        <v>100025.21037837786</v>
      </c>
      <c r="S430" s="123">
        <v>99109.228598356116</v>
      </c>
      <c r="T430" s="123">
        <v>98376.443174338638</v>
      </c>
      <c r="U430" s="123">
        <v>96910.872326303841</v>
      </c>
      <c r="V430" s="123">
        <v>94895.712410255917</v>
      </c>
      <c r="W430" s="123">
        <v>95994.890546282084</v>
      </c>
      <c r="X430" s="123">
        <v>95994.890546282084</v>
      </c>
      <c r="Y430" s="123">
        <v>94529.319698247185</v>
      </c>
      <c r="Z430" s="123">
        <v>96178.086902286406</v>
      </c>
      <c r="AA430" s="123">
        <v>99292.424954360409</v>
      </c>
      <c r="AB430" s="123">
        <v>98742.83588634737</v>
      </c>
      <c r="AC430" s="123">
        <v>99658.817666369127</v>
      </c>
      <c r="AD430" s="123">
        <v>101307.58487040836</v>
      </c>
      <c r="AE430" s="123">
        <v>102589.95936243885</v>
      </c>
      <c r="AF430" s="123">
        <v>102589.95936243885</v>
      </c>
      <c r="AG430" s="123">
        <v>102589.95936243885</v>
      </c>
      <c r="AH430" s="123">
        <v>103322.74478645629</v>
      </c>
      <c r="AI430" s="123">
        <v>103872.33385446933</v>
      </c>
      <c r="AJ430" s="123">
        <v>135657.46518660497</v>
      </c>
      <c r="AK430" s="123">
        <v>137795.67391984392</v>
      </c>
      <c r="AL430" s="123">
        <v>141359.3551419088</v>
      </c>
      <c r="AM430" s="123">
        <v>144447.87886769848</v>
      </c>
      <c r="AN430" s="123">
        <v>147536.40259348796</v>
      </c>
      <c r="AO430" s="123">
        <v>150387.34757113989</v>
      </c>
      <c r="AP430" s="123">
        <v>152525.55630437887</v>
      </c>
      <c r="AQ430" s="123">
        <v>155138.92253389317</v>
      </c>
      <c r="AR430" s="123">
        <v>160840.81248919704</v>
      </c>
      <c r="AS430" s="123">
        <v>164166.91496312435</v>
      </c>
      <c r="AT430" s="123">
        <v>167730.59618518929</v>
      </c>
      <c r="AU430" s="123">
        <v>172244.59239980488</v>
      </c>
      <c r="AV430" s="123">
        <v>180084.6910883477</v>
      </c>
      <c r="AW430" s="123">
        <v>185786.58104365153</v>
      </c>
      <c r="AX430" s="123">
        <v>197427.93970239698</v>
      </c>
      <c r="AY430" s="123">
        <v>209306.87710928018</v>
      </c>
      <c r="AZ430" s="123">
        <v>215483.92456085936</v>
      </c>
      <c r="BA430" s="123">
        <v>217859.71204223589</v>
      </c>
      <c r="BB430" s="123">
        <v>219522.76327919957</v>
      </c>
      <c r="BC430" s="123">
        <v>217146.97579782299</v>
      </c>
      <c r="BD430" s="123">
        <v>215483.92456085936</v>
      </c>
      <c r="BE430" s="123">
        <v>214533.6095683086</v>
      </c>
      <c r="BF430" s="123">
        <v>217384.55454596056</v>
      </c>
      <c r="BG430" s="123">
        <v>218572.44828664884</v>
      </c>
      <c r="BH430" s="123">
        <v>216671.81830154764</v>
      </c>
      <c r="BI430" s="123">
        <v>219522.76327919957</v>
      </c>
      <c r="BJ430" s="123">
        <v>219522.76327919957</v>
      </c>
      <c r="BK430" s="123">
        <v>215483.92456085936</v>
      </c>
      <c r="BL430" s="123">
        <v>211207.50709438138</v>
      </c>
      <c r="BM430" s="123">
        <v>207881.40462045409</v>
      </c>
      <c r="BN430" s="123">
        <v>203367.40840583856</v>
      </c>
      <c r="BO430" s="123">
        <v>201229.19967259956</v>
      </c>
      <c r="BP430" s="123">
        <v>198140.6759468099</v>
      </c>
      <c r="BQ430" s="123">
        <v>192201.2072433685</v>
      </c>
      <c r="BR430" s="123">
        <v>189825.41976199174</v>
      </c>
      <c r="BS430" s="123">
        <v>186499.31728806446</v>
      </c>
      <c r="BT430" s="123">
        <v>181985.3210734489</v>
      </c>
      <c r="BU430" s="123">
        <v>178896.79734765936</v>
      </c>
      <c r="BV430" s="123">
        <v>176996.16736255802</v>
      </c>
      <c r="BW430" s="123">
        <v>176283.43111814509</v>
      </c>
      <c r="BX430" s="123">
        <v>177471.32485883331</v>
      </c>
      <c r="BY430" s="123">
        <v>181272.58482903597</v>
      </c>
      <c r="BZ430" s="123">
        <v>185311.42354737621</v>
      </c>
      <c r="CA430" s="123">
        <v>186261.73853992685</v>
      </c>
      <c r="CB430" s="123">
        <v>186974.47478433981</v>
      </c>
      <c r="CC430" s="123">
        <v>190062.99851012952</v>
      </c>
      <c r="CD430" s="123">
        <v>191250.89225081776</v>
      </c>
      <c r="CE430" s="123">
        <v>191250.89225081776</v>
      </c>
      <c r="CF430" s="123">
        <v>194101.83722846967</v>
      </c>
      <c r="CG430" s="123">
        <v>196240.04596170867</v>
      </c>
      <c r="CH430" s="123">
        <v>198378.25469494765</v>
      </c>
      <c r="CI430" s="123">
        <v>200754.04217632423</v>
      </c>
      <c r="CJ430" s="123">
        <v>149383.36506090185</v>
      </c>
      <c r="CK430" s="123">
        <v>151472.64289392147</v>
      </c>
      <c r="CL430" s="123">
        <v>152343.17532434626</v>
      </c>
      <c r="CM430" s="123">
        <v>153561.92072694105</v>
      </c>
      <c r="CN430" s="123">
        <v>153736.02721302595</v>
      </c>
      <c r="CO430" s="123">
        <v>154780.66612953582</v>
      </c>
      <c r="CP430" s="123">
        <v>155825.30504604569</v>
      </c>
      <c r="CQ430" s="123">
        <v>157914.58287906527</v>
      </c>
      <c r="CR430" s="123">
        <v>160526.18017033968</v>
      </c>
      <c r="CS430" s="123">
        <v>162093.13854510445</v>
      </c>
      <c r="CT430" s="123">
        <v>162789.56448944434</v>
      </c>
      <c r="CU430" s="123">
        <v>164356.52286420905</v>
      </c>
      <c r="CV430" s="123">
        <v>166619.90718331357</v>
      </c>
      <c r="CW430" s="123">
        <v>169753.82393284302</v>
      </c>
      <c r="CX430" s="123">
        <v>173584.16662671222</v>
      </c>
      <c r="CY430" s="123">
        <v>177762.72229275154</v>
      </c>
      <c r="CZ430" s="123">
        <v>180548.4260701109</v>
      </c>
      <c r="DA430" s="123">
        <v>182811.81038921553</v>
      </c>
      <c r="DB430" s="123">
        <v>181941.27795879068</v>
      </c>
      <c r="DC430" s="123">
        <v>182115.38444487558</v>
      </c>
      <c r="DD430" s="123">
        <v>184030.5557918103</v>
      </c>
      <c r="DE430" s="123">
        <v>182985.91687530032</v>
      </c>
      <c r="DF430" s="123">
        <v>179329.68066751614</v>
      </c>
      <c r="DG430" s="123">
        <v>178285.04175100641</v>
      </c>
      <c r="DH430" s="123">
        <v>178285.04175100641</v>
      </c>
      <c r="DI430" s="123">
        <v>176369.87040407173</v>
      </c>
      <c r="DJ430" s="123">
        <v>175673.44445973181</v>
      </c>
      <c r="DK430" s="123">
        <v>175673.44445973181</v>
      </c>
      <c r="DL430" s="123">
        <v>178459.14823709129</v>
      </c>
      <c r="DM430" s="123">
        <v>177936.82877883641</v>
      </c>
      <c r="DN430" s="123">
        <v>176543.97689015674</v>
      </c>
      <c r="DO430" s="123">
        <v>177762.72229275154</v>
      </c>
      <c r="DP430" s="123">
        <v>179155.57418143124</v>
      </c>
      <c r="DQ430" s="123">
        <v>186990.36605525418</v>
      </c>
      <c r="DR430" s="123">
        <v>192213.56063780413</v>
      </c>
      <c r="DS430" s="123">
        <v>192561.77360997369</v>
      </c>
      <c r="DT430" s="123">
        <v>193432.30604039886</v>
      </c>
      <c r="DU430" s="123">
        <v>193606.41252648365</v>
      </c>
      <c r="DV430" s="123">
        <v>195347.47738733279</v>
      </c>
      <c r="DW430" s="123">
        <v>195695.69035950364</v>
      </c>
      <c r="DX430" s="123">
        <v>193258.19955431408</v>
      </c>
      <c r="DY430" s="123">
        <v>192039.45415171931</v>
      </c>
      <c r="DZ430" s="123">
        <v>191168.92172129414</v>
      </c>
      <c r="EA430" s="123">
        <v>189253.75037435896</v>
      </c>
      <c r="EB430" s="123">
        <v>186642.15308308462</v>
      </c>
    </row>
    <row r="431" spans="1:132" x14ac:dyDescent="0.35">
      <c r="A431" s="110" t="s">
        <v>165</v>
      </c>
      <c r="B431" s="123"/>
      <c r="C431" s="123">
        <v>100906.68256620735</v>
      </c>
      <c r="D431" s="123">
        <v>99639.010674672114</v>
      </c>
      <c r="E431" s="123">
        <v>98244.571593983288</v>
      </c>
      <c r="F431" s="123">
        <v>97991.037215676231</v>
      </c>
      <c r="G431" s="123">
        <v>94568.32310853104</v>
      </c>
      <c r="H431" s="123">
        <v>91145.60900138579</v>
      </c>
      <c r="I431" s="123">
        <v>88356.73084000824</v>
      </c>
      <c r="J431" s="123">
        <v>85694.61986778416</v>
      </c>
      <c r="K431" s="123">
        <v>81764.837004024783</v>
      </c>
      <c r="L431" s="123">
        <v>79736.561977568417</v>
      </c>
      <c r="M431" s="123">
        <v>80370.397923336044</v>
      </c>
      <c r="N431" s="123">
        <v>77454.752572804922</v>
      </c>
      <c r="O431" s="123">
        <v>75680.01192465557</v>
      </c>
      <c r="P431" s="123">
        <v>73271.435330738546</v>
      </c>
      <c r="Q431" s="123">
        <v>70229.022791053838</v>
      </c>
      <c r="R431" s="123">
        <v>69214.88527782567</v>
      </c>
      <c r="S431" s="123">
        <v>68581.049332058043</v>
      </c>
      <c r="T431" s="123">
        <v>68073.9805754439</v>
      </c>
      <c r="U431" s="123">
        <v>67059.843062215732</v>
      </c>
      <c r="V431" s="123">
        <v>65665.403981526906</v>
      </c>
      <c r="W431" s="123">
        <v>66426.007116448105</v>
      </c>
      <c r="X431" s="123">
        <v>66426.007116448105</v>
      </c>
      <c r="Y431" s="123">
        <v>65411.869603219842</v>
      </c>
      <c r="Z431" s="123">
        <v>66552.77430560159</v>
      </c>
      <c r="AA431" s="123">
        <v>68707.816521211542</v>
      </c>
      <c r="AB431" s="123">
        <v>68327.514953750957</v>
      </c>
      <c r="AC431" s="123">
        <v>68961.350899518584</v>
      </c>
      <c r="AD431" s="123">
        <v>70102.255601900353</v>
      </c>
      <c r="AE431" s="123">
        <v>70989.625925975051</v>
      </c>
      <c r="AF431" s="123">
        <v>70989.625925975051</v>
      </c>
      <c r="AG431" s="123">
        <v>70989.625925975051</v>
      </c>
      <c r="AH431" s="123">
        <v>71496.69468258915</v>
      </c>
      <c r="AI431" s="123">
        <v>71876.99625004972</v>
      </c>
      <c r="AJ431" s="123">
        <v>93871.493541004282</v>
      </c>
      <c r="AK431" s="123">
        <v>95351.07925355951</v>
      </c>
      <c r="AL431" s="123">
        <v>97817.055441151519</v>
      </c>
      <c r="AM431" s="123">
        <v>99954.234803731364</v>
      </c>
      <c r="AN431" s="123">
        <v>102091.41416631105</v>
      </c>
      <c r="AO431" s="123">
        <v>104064.1951163847</v>
      </c>
      <c r="AP431" s="123">
        <v>105543.78082893994</v>
      </c>
      <c r="AQ431" s="123">
        <v>107352.16336650749</v>
      </c>
      <c r="AR431" s="123">
        <v>111297.72526665474</v>
      </c>
      <c r="AS431" s="123">
        <v>113599.30304174067</v>
      </c>
      <c r="AT431" s="123">
        <v>116065.27922933277</v>
      </c>
      <c r="AU431" s="123">
        <v>119188.84906694938</v>
      </c>
      <c r="AV431" s="123">
        <v>124613.99667965189</v>
      </c>
      <c r="AW431" s="123">
        <v>128559.55857979914</v>
      </c>
      <c r="AX431" s="123">
        <v>136615.08079259985</v>
      </c>
      <c r="AY431" s="123">
        <v>144835.00141790675</v>
      </c>
      <c r="AZ431" s="123">
        <v>149109.36014306633</v>
      </c>
      <c r="BA431" s="123">
        <v>150753.34426812764</v>
      </c>
      <c r="BB431" s="123">
        <v>151904.13315567063</v>
      </c>
      <c r="BC431" s="123">
        <v>150260.14903060929</v>
      </c>
      <c r="BD431" s="123">
        <v>149109.36014306633</v>
      </c>
      <c r="BE431" s="123">
        <v>148451.76649304174</v>
      </c>
      <c r="BF431" s="123">
        <v>150424.54744311536</v>
      </c>
      <c r="BG431" s="123">
        <v>151246.53950564604</v>
      </c>
      <c r="BH431" s="123">
        <v>149931.35220559698</v>
      </c>
      <c r="BI431" s="123">
        <v>151904.13315567063</v>
      </c>
      <c r="BJ431" s="123">
        <v>151904.13315567063</v>
      </c>
      <c r="BK431" s="123">
        <v>149109.36014306633</v>
      </c>
      <c r="BL431" s="123">
        <v>146150.18871795581</v>
      </c>
      <c r="BM431" s="123">
        <v>143848.61094286988</v>
      </c>
      <c r="BN431" s="123">
        <v>140725.0411052533</v>
      </c>
      <c r="BO431" s="123">
        <v>139245.45539269803</v>
      </c>
      <c r="BP431" s="123">
        <v>137108.27603011823</v>
      </c>
      <c r="BQ431" s="123">
        <v>132998.31571746489</v>
      </c>
      <c r="BR431" s="123">
        <v>131354.33159240341</v>
      </c>
      <c r="BS431" s="123">
        <v>129052.7538173175</v>
      </c>
      <c r="BT431" s="123">
        <v>125929.18397970092</v>
      </c>
      <c r="BU431" s="123">
        <v>123792.0046171212</v>
      </c>
      <c r="BV431" s="123">
        <v>122476.81731707205</v>
      </c>
      <c r="BW431" s="123">
        <v>121983.62207955366</v>
      </c>
      <c r="BX431" s="123">
        <v>122805.61414208431</v>
      </c>
      <c r="BY431" s="123">
        <v>125435.98874218254</v>
      </c>
      <c r="BZ431" s="123">
        <v>128230.76175478684</v>
      </c>
      <c r="CA431" s="123">
        <v>128888.35540481142</v>
      </c>
      <c r="CB431" s="123">
        <v>129381.55064232981</v>
      </c>
      <c r="CC431" s="123">
        <v>131518.73000490962</v>
      </c>
      <c r="CD431" s="123">
        <v>132340.72206744031</v>
      </c>
      <c r="CE431" s="123">
        <v>132340.72206744031</v>
      </c>
      <c r="CF431" s="123">
        <v>134313.50301751393</v>
      </c>
      <c r="CG431" s="123">
        <v>135793.0887300692</v>
      </c>
      <c r="CH431" s="123">
        <v>137272.67444262444</v>
      </c>
      <c r="CI431" s="123">
        <v>138916.65856768578</v>
      </c>
      <c r="CJ431" s="123">
        <v>103369.46491782577</v>
      </c>
      <c r="CK431" s="123">
        <v>104815.19169989326</v>
      </c>
      <c r="CL431" s="123">
        <v>105417.57785908804</v>
      </c>
      <c r="CM431" s="123">
        <v>106260.91848196073</v>
      </c>
      <c r="CN431" s="123">
        <v>106381.39571379965</v>
      </c>
      <c r="CO431" s="123">
        <v>107104.25910483344</v>
      </c>
      <c r="CP431" s="123">
        <v>107827.12249586722</v>
      </c>
      <c r="CQ431" s="123">
        <v>109272.84927793473</v>
      </c>
      <c r="CR431" s="123">
        <v>111080.00775551904</v>
      </c>
      <c r="CS431" s="123">
        <v>112164.30284206968</v>
      </c>
      <c r="CT431" s="123">
        <v>112646.21176942553</v>
      </c>
      <c r="CU431" s="123">
        <v>113730.50685597613</v>
      </c>
      <c r="CV431" s="123">
        <v>115296.71086988255</v>
      </c>
      <c r="CW431" s="123">
        <v>117465.30104298383</v>
      </c>
      <c r="CX431" s="123">
        <v>120115.80014344084</v>
      </c>
      <c r="CY431" s="123">
        <v>123007.25370757592</v>
      </c>
      <c r="CZ431" s="123">
        <v>124934.88941699914</v>
      </c>
      <c r="DA431" s="123">
        <v>126501.09343090563</v>
      </c>
      <c r="DB431" s="123">
        <v>125898.70727171085</v>
      </c>
      <c r="DC431" s="123">
        <v>126019.18450354977</v>
      </c>
      <c r="DD431" s="123">
        <v>127344.43405377836</v>
      </c>
      <c r="DE431" s="123">
        <v>126621.57066274446</v>
      </c>
      <c r="DF431" s="123">
        <v>124091.54879412647</v>
      </c>
      <c r="DG431" s="123">
        <v>123368.68540309275</v>
      </c>
      <c r="DH431" s="123">
        <v>123368.68540309275</v>
      </c>
      <c r="DI431" s="123">
        <v>122043.43585286419</v>
      </c>
      <c r="DJ431" s="123">
        <v>121561.52692550834</v>
      </c>
      <c r="DK431" s="123">
        <v>121561.52692550834</v>
      </c>
      <c r="DL431" s="123">
        <v>123489.16263493164</v>
      </c>
      <c r="DM431" s="123">
        <v>123127.7309394148</v>
      </c>
      <c r="DN431" s="123">
        <v>122163.91308470318</v>
      </c>
      <c r="DO431" s="123">
        <v>123007.25370757592</v>
      </c>
      <c r="DP431" s="123">
        <v>123971.07156228751</v>
      </c>
      <c r="DQ431" s="123">
        <v>129392.54699504023</v>
      </c>
      <c r="DR431" s="123">
        <v>133006.8639502096</v>
      </c>
      <c r="DS431" s="123">
        <v>133247.81841388729</v>
      </c>
      <c r="DT431" s="123">
        <v>133850.20457308227</v>
      </c>
      <c r="DU431" s="123">
        <v>133970.68180492113</v>
      </c>
      <c r="DV431" s="123">
        <v>135175.45412331034</v>
      </c>
      <c r="DW431" s="123">
        <v>135416.40858698887</v>
      </c>
      <c r="DX431" s="123">
        <v>133729.72734124347</v>
      </c>
      <c r="DY431" s="123">
        <v>132886.38671837078</v>
      </c>
      <c r="DZ431" s="123">
        <v>132284.00055917574</v>
      </c>
      <c r="EA431" s="123">
        <v>130958.75100894683</v>
      </c>
      <c r="EB431" s="123">
        <v>129151.59253136259</v>
      </c>
    </row>
    <row r="432" spans="1:132" x14ac:dyDescent="0.35">
      <c r="A432" s="112" t="s">
        <v>166</v>
      </c>
      <c r="B432" s="126"/>
      <c r="C432" s="126">
        <v>296179.1049675442</v>
      </c>
      <c r="D432" s="126">
        <v>291124.85402953159</v>
      </c>
      <c r="E432" s="126">
        <v>285565.17799771752</v>
      </c>
      <c r="F432" s="126">
        <v>284554.32781011489</v>
      </c>
      <c r="G432" s="126">
        <v>270907.85027748084</v>
      </c>
      <c r="H432" s="126">
        <v>257261.37274484636</v>
      </c>
      <c r="I432" s="126">
        <v>246142.02068121862</v>
      </c>
      <c r="J432" s="126">
        <v>235528.09371139194</v>
      </c>
      <c r="K432" s="126">
        <v>219859.91580355237</v>
      </c>
      <c r="L432" s="126">
        <v>211773.11430273225</v>
      </c>
      <c r="M432" s="126">
        <v>214300.23977173859</v>
      </c>
      <c r="N432" s="126">
        <v>202675.4626143093</v>
      </c>
      <c r="O432" s="126">
        <v>195599.51130109158</v>
      </c>
      <c r="P432" s="126">
        <v>185996.43451886746</v>
      </c>
      <c r="Q432" s="126">
        <v>173866.23226763675</v>
      </c>
      <c r="R432" s="126">
        <v>169822.8315172267</v>
      </c>
      <c r="S432" s="126">
        <v>167295.70604822045</v>
      </c>
      <c r="T432" s="126">
        <v>165274.00567301526</v>
      </c>
      <c r="U432" s="126">
        <v>161230.60492260524</v>
      </c>
      <c r="V432" s="126">
        <v>155670.9288907912</v>
      </c>
      <c r="W432" s="126">
        <v>158703.47945359896</v>
      </c>
      <c r="X432" s="126">
        <v>158703.47945359896</v>
      </c>
      <c r="Y432" s="126">
        <v>154660.07870318857</v>
      </c>
      <c r="Z432" s="126">
        <v>159208.90454740004</v>
      </c>
      <c r="AA432" s="126">
        <v>167801.13114202159</v>
      </c>
      <c r="AB432" s="126">
        <v>166284.85586061783</v>
      </c>
      <c r="AC432" s="126">
        <v>168811.98132962413</v>
      </c>
      <c r="AD432" s="126">
        <v>173360.80717383564</v>
      </c>
      <c r="AE432" s="126">
        <v>176898.78283044451</v>
      </c>
      <c r="AF432" s="126">
        <v>176898.78283044451</v>
      </c>
      <c r="AG432" s="126">
        <v>176898.78283044451</v>
      </c>
      <c r="AH432" s="126">
        <v>178920.48320564968</v>
      </c>
      <c r="AI432" s="126">
        <v>180436.75848705342</v>
      </c>
      <c r="AJ432" s="126">
        <v>236621.80399806623</v>
      </c>
      <c r="AK432" s="126">
        <v>242520.96254649447</v>
      </c>
      <c r="AL432" s="126">
        <v>252352.89346054144</v>
      </c>
      <c r="AM432" s="126">
        <v>260873.90025271568</v>
      </c>
      <c r="AN432" s="126">
        <v>269394.90704488952</v>
      </c>
      <c r="AO432" s="126">
        <v>277260.45177612721</v>
      </c>
      <c r="AP432" s="126">
        <v>283159.61032455548</v>
      </c>
      <c r="AQ432" s="126">
        <v>290369.69299485686</v>
      </c>
      <c r="AR432" s="126">
        <v>306100.78245733195</v>
      </c>
      <c r="AS432" s="126">
        <v>315277.25131044246</v>
      </c>
      <c r="AT432" s="126">
        <v>325109.18222448992</v>
      </c>
      <c r="AU432" s="126">
        <v>337562.96138228278</v>
      </c>
      <c r="AV432" s="126">
        <v>359193.20939318632</v>
      </c>
      <c r="AW432" s="126">
        <v>374924.29885566147</v>
      </c>
      <c r="AX432" s="126">
        <v>407041.9398415485</v>
      </c>
      <c r="AY432" s="126">
        <v>439815.04288837232</v>
      </c>
      <c r="AZ432" s="126">
        <v>456857.05647272052</v>
      </c>
      <c r="BA432" s="126">
        <v>463411.67708208517</v>
      </c>
      <c r="BB432" s="126">
        <v>467999.91150864045</v>
      </c>
      <c r="BC432" s="126">
        <v>461445.2908992758</v>
      </c>
      <c r="BD432" s="126">
        <v>456857.05647272052</v>
      </c>
      <c r="BE432" s="126">
        <v>454235.20822897454</v>
      </c>
      <c r="BF432" s="126">
        <v>462100.75296021218</v>
      </c>
      <c r="BG432" s="126">
        <v>465378.06326489436</v>
      </c>
      <c r="BH432" s="126">
        <v>460134.36677740281</v>
      </c>
      <c r="BI432" s="126">
        <v>467999.91150864045</v>
      </c>
      <c r="BJ432" s="126">
        <v>467999.91150864045</v>
      </c>
      <c r="BK432" s="126">
        <v>456857.05647272052</v>
      </c>
      <c r="BL432" s="126">
        <v>445058.73937586398</v>
      </c>
      <c r="BM432" s="126">
        <v>435882.2705227533</v>
      </c>
      <c r="BN432" s="126">
        <v>423428.49136496038</v>
      </c>
      <c r="BO432" s="126">
        <v>417529.33281653211</v>
      </c>
      <c r="BP432" s="126">
        <v>409008.32602435781</v>
      </c>
      <c r="BQ432" s="126">
        <v>392621.77450094634</v>
      </c>
      <c r="BR432" s="126">
        <v>386067.15389158129</v>
      </c>
      <c r="BS432" s="126">
        <v>376890.68503847084</v>
      </c>
      <c r="BT432" s="126">
        <v>364436.90588067786</v>
      </c>
      <c r="BU432" s="126">
        <v>355915.89908850397</v>
      </c>
      <c r="BV432" s="126">
        <v>350672.20260101202</v>
      </c>
      <c r="BW432" s="126">
        <v>348705.81641820259</v>
      </c>
      <c r="BX432" s="126">
        <v>351983.12672288495</v>
      </c>
      <c r="BY432" s="126">
        <v>362470.51969786856</v>
      </c>
      <c r="BZ432" s="126">
        <v>373613.37473378843</v>
      </c>
      <c r="CA432" s="126">
        <v>376235.22297753446</v>
      </c>
      <c r="CB432" s="126">
        <v>378201.60916034377</v>
      </c>
      <c r="CC432" s="126">
        <v>386722.61595251813</v>
      </c>
      <c r="CD432" s="126">
        <v>389999.92625720036</v>
      </c>
      <c r="CE432" s="126">
        <v>389999.92625720036</v>
      </c>
      <c r="CF432" s="126">
        <v>397865.47098843794</v>
      </c>
      <c r="CG432" s="126">
        <v>403764.62953686627</v>
      </c>
      <c r="CH432" s="126">
        <v>409663.78808529454</v>
      </c>
      <c r="CI432" s="126">
        <v>416218.40869465919</v>
      </c>
      <c r="CJ432" s="126">
        <v>311264.73942587734</v>
      </c>
      <c r="CK432" s="126">
        <v>317028.90126709727</v>
      </c>
      <c r="CL432" s="126">
        <v>319430.63536760549</v>
      </c>
      <c r="CM432" s="126">
        <v>322793.06310831709</v>
      </c>
      <c r="CN432" s="126">
        <v>323273.4099284187</v>
      </c>
      <c r="CO432" s="126">
        <v>326155.49084902881</v>
      </c>
      <c r="CP432" s="126">
        <v>329037.57176963898</v>
      </c>
      <c r="CQ432" s="126">
        <v>334801.73361085879</v>
      </c>
      <c r="CR432" s="126">
        <v>342006.9359123836</v>
      </c>
      <c r="CS432" s="126">
        <v>346330.0572932986</v>
      </c>
      <c r="CT432" s="126">
        <v>348251.44457370538</v>
      </c>
      <c r="CU432" s="126">
        <v>352574.56595462037</v>
      </c>
      <c r="CV432" s="126">
        <v>358819.07461594179</v>
      </c>
      <c r="CW432" s="126">
        <v>367465.31737777183</v>
      </c>
      <c r="CX432" s="126">
        <v>378032.94742000831</v>
      </c>
      <c r="CY432" s="126">
        <v>389561.2711024484</v>
      </c>
      <c r="CZ432" s="126">
        <v>397246.82022407465</v>
      </c>
      <c r="DA432" s="126">
        <v>403491.32888539642</v>
      </c>
      <c r="DB432" s="126">
        <v>401089.59478488821</v>
      </c>
      <c r="DC432" s="126">
        <v>401569.9416049897</v>
      </c>
      <c r="DD432" s="126">
        <v>406853.75662610802</v>
      </c>
      <c r="DE432" s="126">
        <v>403971.67570549762</v>
      </c>
      <c r="DF432" s="126">
        <v>393884.39248336299</v>
      </c>
      <c r="DG432" s="126">
        <v>391002.31156275334</v>
      </c>
      <c r="DH432" s="126">
        <v>391002.31156275334</v>
      </c>
      <c r="DI432" s="126">
        <v>385718.49654163478</v>
      </c>
      <c r="DJ432" s="126">
        <v>383797.10926122812</v>
      </c>
      <c r="DK432" s="126">
        <v>383797.10926122812</v>
      </c>
      <c r="DL432" s="126">
        <v>391482.65838285483</v>
      </c>
      <c r="DM432" s="126">
        <v>390041.61792254989</v>
      </c>
      <c r="DN432" s="126">
        <v>386198.8433617368</v>
      </c>
      <c r="DO432" s="126">
        <v>389561.2711024484</v>
      </c>
      <c r="DP432" s="126">
        <v>393404.04566326155</v>
      </c>
      <c r="DQ432" s="126">
        <v>415019.65256783494</v>
      </c>
      <c r="DR432" s="126">
        <v>429430.05717088724</v>
      </c>
      <c r="DS432" s="126">
        <v>430390.75081108953</v>
      </c>
      <c r="DT432" s="126">
        <v>432792.48491159891</v>
      </c>
      <c r="DU432" s="126">
        <v>433272.83173170005</v>
      </c>
      <c r="DV432" s="126">
        <v>438076.29993271513</v>
      </c>
      <c r="DW432" s="126">
        <v>439036.99357292085</v>
      </c>
      <c r="DX432" s="126">
        <v>432312.13809149765</v>
      </c>
      <c r="DY432" s="126">
        <v>428949.71035078599</v>
      </c>
      <c r="DZ432" s="126">
        <v>426547.97625027673</v>
      </c>
      <c r="EA432" s="126">
        <v>421264.16122915701</v>
      </c>
      <c r="EB432" s="126">
        <v>414058.95892763248</v>
      </c>
    </row>
    <row r="433" spans="1:132" x14ac:dyDescent="0.35">
      <c r="A433" s="112" t="s">
        <v>167</v>
      </c>
      <c r="B433" s="126"/>
      <c r="C433" s="126">
        <v>184216.19871272554</v>
      </c>
      <c r="D433" s="126">
        <v>181072.57757428323</v>
      </c>
      <c r="E433" s="126">
        <v>177614.59432199653</v>
      </c>
      <c r="F433" s="126">
        <v>176985.87009430799</v>
      </c>
      <c r="G433" s="126">
        <v>168498.09302051362</v>
      </c>
      <c r="H433" s="126">
        <v>160010.31594671894</v>
      </c>
      <c r="I433" s="126">
        <v>153094.34944214576</v>
      </c>
      <c r="J433" s="126">
        <v>146492.74505141666</v>
      </c>
      <c r="K433" s="126">
        <v>136747.51952224504</v>
      </c>
      <c r="L433" s="126">
        <v>131717.72570073733</v>
      </c>
      <c r="M433" s="126">
        <v>133289.53626995854</v>
      </c>
      <c r="N433" s="126">
        <v>126059.20765154094</v>
      </c>
      <c r="O433" s="126">
        <v>121658.13805772156</v>
      </c>
      <c r="P433" s="126">
        <v>115685.257894681</v>
      </c>
      <c r="Q433" s="126">
        <v>108140.56716241904</v>
      </c>
      <c r="R433" s="126">
        <v>105625.67025166517</v>
      </c>
      <c r="S433" s="126">
        <v>104053.85968244403</v>
      </c>
      <c r="T433" s="126">
        <v>102796.41122706699</v>
      </c>
      <c r="U433" s="126">
        <v>100281.51431631314</v>
      </c>
      <c r="V433" s="126">
        <v>96823.531064026451</v>
      </c>
      <c r="W433" s="126">
        <v>98709.703747091989</v>
      </c>
      <c r="X433" s="126">
        <v>98709.703747091989</v>
      </c>
      <c r="Y433" s="126">
        <v>96194.806836337899</v>
      </c>
      <c r="Z433" s="126">
        <v>99024.065860936113</v>
      </c>
      <c r="AA433" s="126">
        <v>104368.22179628817</v>
      </c>
      <c r="AB433" s="126">
        <v>103425.13545475548</v>
      </c>
      <c r="AC433" s="126">
        <v>104996.94602397666</v>
      </c>
      <c r="AD433" s="126">
        <v>107826.20504857489</v>
      </c>
      <c r="AE433" s="126">
        <v>110026.73984548458</v>
      </c>
      <c r="AF433" s="126">
        <v>110026.73984548458</v>
      </c>
      <c r="AG433" s="126">
        <v>110026.73984548458</v>
      </c>
      <c r="AH433" s="126">
        <v>111284.18830086158</v>
      </c>
      <c r="AI433" s="126">
        <v>112227.27464239427</v>
      </c>
      <c r="AJ433" s="126">
        <v>147173.0062451502</v>
      </c>
      <c r="AK433" s="126">
        <v>150842.13936483537</v>
      </c>
      <c r="AL433" s="126">
        <v>156957.36123097726</v>
      </c>
      <c r="AM433" s="126">
        <v>162257.22018163372</v>
      </c>
      <c r="AN433" s="126">
        <v>167557.07913228992</v>
      </c>
      <c r="AO433" s="126">
        <v>172449.2566252035</v>
      </c>
      <c r="AP433" s="126">
        <v>176118.38974488873</v>
      </c>
      <c r="AQ433" s="126">
        <v>180602.88578005962</v>
      </c>
      <c r="AR433" s="126">
        <v>190387.24076588661</v>
      </c>
      <c r="AS433" s="126">
        <v>196094.78117428577</v>
      </c>
      <c r="AT433" s="126">
        <v>202210.00304042795</v>
      </c>
      <c r="AU433" s="126">
        <v>209955.9507375411</v>
      </c>
      <c r="AV433" s="126">
        <v>223409.43884305339</v>
      </c>
      <c r="AW433" s="126">
        <v>233193.79382888041</v>
      </c>
      <c r="AX433" s="126">
        <v>253170.18525827752</v>
      </c>
      <c r="AY433" s="126">
        <v>273554.25814541761</v>
      </c>
      <c r="AZ433" s="126">
        <v>284153.9760467303</v>
      </c>
      <c r="BA433" s="126">
        <v>288230.79062415817</v>
      </c>
      <c r="BB433" s="126">
        <v>291084.56082835782</v>
      </c>
      <c r="BC433" s="126">
        <v>287007.74625092989</v>
      </c>
      <c r="BD433" s="126">
        <v>284153.9760467303</v>
      </c>
      <c r="BE433" s="126">
        <v>282523.25021575904</v>
      </c>
      <c r="BF433" s="126">
        <v>287415.42770867259</v>
      </c>
      <c r="BG433" s="126">
        <v>289453.83499738656</v>
      </c>
      <c r="BH433" s="126">
        <v>286192.38333544426</v>
      </c>
      <c r="BI433" s="126">
        <v>291084.56082835782</v>
      </c>
      <c r="BJ433" s="126">
        <v>291084.56082835782</v>
      </c>
      <c r="BK433" s="126">
        <v>284153.9760467303</v>
      </c>
      <c r="BL433" s="126">
        <v>276815.70980735985</v>
      </c>
      <c r="BM433" s="126">
        <v>271108.16939896066</v>
      </c>
      <c r="BN433" s="126">
        <v>263362.22170184756</v>
      </c>
      <c r="BO433" s="126">
        <v>259693.08858216237</v>
      </c>
      <c r="BP433" s="126">
        <v>254393.22963150585</v>
      </c>
      <c r="BQ433" s="126">
        <v>244201.19318793609</v>
      </c>
      <c r="BR433" s="126">
        <v>240124.37861050793</v>
      </c>
      <c r="BS433" s="126">
        <v>234416.83820210877</v>
      </c>
      <c r="BT433" s="126">
        <v>226670.89050499565</v>
      </c>
      <c r="BU433" s="126">
        <v>221371.03155433942</v>
      </c>
      <c r="BV433" s="126">
        <v>218109.5798923969</v>
      </c>
      <c r="BW433" s="126">
        <v>216886.53551916857</v>
      </c>
      <c r="BX433" s="126">
        <v>218924.9428078825</v>
      </c>
      <c r="BY433" s="126">
        <v>225447.84613176729</v>
      </c>
      <c r="BZ433" s="126">
        <v>232378.43091339481</v>
      </c>
      <c r="CA433" s="126">
        <v>234009.15674436608</v>
      </c>
      <c r="CB433" s="126">
        <v>235232.20111759438</v>
      </c>
      <c r="CC433" s="126">
        <v>240532.06006825092</v>
      </c>
      <c r="CD433" s="126">
        <v>242570.46735696486</v>
      </c>
      <c r="CE433" s="126">
        <v>242570.46735696486</v>
      </c>
      <c r="CF433" s="126">
        <v>247462.64484987836</v>
      </c>
      <c r="CG433" s="126">
        <v>251131.77796956364</v>
      </c>
      <c r="CH433" s="126">
        <v>254800.91108924878</v>
      </c>
      <c r="CI433" s="126">
        <v>258877.72566667674</v>
      </c>
      <c r="CJ433" s="126">
        <v>193599.09638671365</v>
      </c>
      <c r="CK433" s="126">
        <v>197184.26483831945</v>
      </c>
      <c r="CL433" s="126">
        <v>198678.08502648846</v>
      </c>
      <c r="CM433" s="126">
        <v>200769.43328992516</v>
      </c>
      <c r="CN433" s="126">
        <v>201068.19732755894</v>
      </c>
      <c r="CO433" s="126">
        <v>202860.78155336191</v>
      </c>
      <c r="CP433" s="126">
        <v>204653.36577916492</v>
      </c>
      <c r="CQ433" s="126">
        <v>208238.53423077069</v>
      </c>
      <c r="CR433" s="126">
        <v>212719.99479527786</v>
      </c>
      <c r="CS433" s="126">
        <v>215408.87113398223</v>
      </c>
      <c r="CT433" s="126">
        <v>216603.92728451759</v>
      </c>
      <c r="CU433" s="126">
        <v>219292.80362322196</v>
      </c>
      <c r="CV433" s="126">
        <v>223176.73611246143</v>
      </c>
      <c r="CW433" s="126">
        <v>228554.48878987026</v>
      </c>
      <c r="CX433" s="126">
        <v>235127.29761781415</v>
      </c>
      <c r="CY433" s="126">
        <v>242297.63452102593</v>
      </c>
      <c r="CZ433" s="126">
        <v>247077.85912316677</v>
      </c>
      <c r="DA433" s="126">
        <v>250961.79161240646</v>
      </c>
      <c r="DB433" s="126">
        <v>249467.97142423748</v>
      </c>
      <c r="DC433" s="126">
        <v>249766.73546187111</v>
      </c>
      <c r="DD433" s="126">
        <v>253053.13987584325</v>
      </c>
      <c r="DE433" s="126">
        <v>251260.55565004001</v>
      </c>
      <c r="DF433" s="126">
        <v>244986.51085973007</v>
      </c>
      <c r="DG433" s="126">
        <v>243193.92663392733</v>
      </c>
      <c r="DH433" s="126">
        <v>243193.92663392733</v>
      </c>
      <c r="DI433" s="126">
        <v>239907.52221995522</v>
      </c>
      <c r="DJ433" s="126">
        <v>238712.46606941993</v>
      </c>
      <c r="DK433" s="126">
        <v>238712.46606941993</v>
      </c>
      <c r="DL433" s="126">
        <v>243492.69067156102</v>
      </c>
      <c r="DM433" s="126">
        <v>242596.3985586596</v>
      </c>
      <c r="DN433" s="126">
        <v>240206.28625758921</v>
      </c>
      <c r="DO433" s="126">
        <v>242297.63452102593</v>
      </c>
      <c r="DP433" s="126">
        <v>244687.74682209638</v>
      </c>
      <c r="DQ433" s="126">
        <v>258132.12851561722</v>
      </c>
      <c r="DR433" s="126">
        <v>267095.04964463325</v>
      </c>
      <c r="DS433" s="126">
        <v>267692.57771990023</v>
      </c>
      <c r="DT433" s="126">
        <v>269186.39790807001</v>
      </c>
      <c r="DU433" s="126">
        <v>269485.1619457035</v>
      </c>
      <c r="DV433" s="126">
        <v>272472.80232204072</v>
      </c>
      <c r="DW433" s="126">
        <v>273070.33039730991</v>
      </c>
      <c r="DX433" s="126">
        <v>268887.63387043646</v>
      </c>
      <c r="DY433" s="126">
        <v>266796.28560699971</v>
      </c>
      <c r="DZ433" s="126">
        <v>265302.46541883005</v>
      </c>
      <c r="EA433" s="126">
        <v>262016.06100485718</v>
      </c>
      <c r="EB433" s="126">
        <v>257534.60044035016</v>
      </c>
    </row>
    <row r="434" spans="1:132" x14ac:dyDescent="0.35">
      <c r="A434" s="112" t="s">
        <v>168</v>
      </c>
      <c r="B434" s="126"/>
      <c r="C434" s="126">
        <v>253396.74047424493</v>
      </c>
      <c r="D434" s="126">
        <v>249072.56401564021</v>
      </c>
      <c r="E434" s="126">
        <v>244315.96991117473</v>
      </c>
      <c r="F434" s="126">
        <v>243451.13461945369</v>
      </c>
      <c r="G434" s="126">
        <v>231775.85818122074</v>
      </c>
      <c r="H434" s="126">
        <v>220100.5817429875</v>
      </c>
      <c r="I434" s="126">
        <v>210587.39353405696</v>
      </c>
      <c r="J434" s="126">
        <v>201506.62297098667</v>
      </c>
      <c r="K434" s="126">
        <v>188101.67594931147</v>
      </c>
      <c r="L434" s="126">
        <v>181182.99361554385</v>
      </c>
      <c r="M434" s="126">
        <v>183345.08184484628</v>
      </c>
      <c r="N434" s="126">
        <v>173399.47599005504</v>
      </c>
      <c r="O434" s="126">
        <v>167345.62894800826</v>
      </c>
      <c r="P434" s="126">
        <v>159129.69367665902</v>
      </c>
      <c r="Q434" s="126">
        <v>148751.67017600717</v>
      </c>
      <c r="R434" s="126">
        <v>145292.32900912338</v>
      </c>
      <c r="S434" s="126">
        <v>143130.24077982103</v>
      </c>
      <c r="T434" s="126">
        <v>141400.57019637898</v>
      </c>
      <c r="U434" s="126">
        <v>137941.22902949521</v>
      </c>
      <c r="V434" s="126">
        <v>133184.63492502979</v>
      </c>
      <c r="W434" s="126">
        <v>135779.14080019286</v>
      </c>
      <c r="X434" s="126">
        <v>135779.14080019286</v>
      </c>
      <c r="Y434" s="126">
        <v>132319.79963330878</v>
      </c>
      <c r="Z434" s="126">
        <v>136211.55844605321</v>
      </c>
      <c r="AA434" s="126">
        <v>143562.65842568138</v>
      </c>
      <c r="AB434" s="126">
        <v>142265.40548809999</v>
      </c>
      <c r="AC434" s="126">
        <v>144427.49371740239</v>
      </c>
      <c r="AD434" s="126">
        <v>148319.2525301468</v>
      </c>
      <c r="AE434" s="126">
        <v>151346.17605117022</v>
      </c>
      <c r="AF434" s="126">
        <v>151346.17605117022</v>
      </c>
      <c r="AG434" s="126">
        <v>151346.17605117022</v>
      </c>
      <c r="AH434" s="126">
        <v>153075.84663461224</v>
      </c>
      <c r="AI434" s="126">
        <v>154373.09957219361</v>
      </c>
      <c r="AJ434" s="126">
        <v>202442.34941832267</v>
      </c>
      <c r="AK434" s="126">
        <v>207489.38860049692</v>
      </c>
      <c r="AL434" s="126">
        <v>215901.1205707872</v>
      </c>
      <c r="AM434" s="126">
        <v>223191.28827837235</v>
      </c>
      <c r="AN434" s="126">
        <v>230481.45598595717</v>
      </c>
      <c r="AO434" s="126">
        <v>237210.84156218945</v>
      </c>
      <c r="AP434" s="126">
        <v>242257.88074436376</v>
      </c>
      <c r="AQ434" s="126">
        <v>248426.48418924352</v>
      </c>
      <c r="AR434" s="126">
        <v>261885.25534170802</v>
      </c>
      <c r="AS434" s="126">
        <v>269736.20518064575</v>
      </c>
      <c r="AT434" s="126">
        <v>278147.9371509364</v>
      </c>
      <c r="AU434" s="126">
        <v>288802.79764663754</v>
      </c>
      <c r="AV434" s="126">
        <v>307308.60798127641</v>
      </c>
      <c r="AW434" s="126">
        <v>320767.37913374091</v>
      </c>
      <c r="AX434" s="126">
        <v>348245.70357002283</v>
      </c>
      <c r="AY434" s="126">
        <v>376284.81013765786</v>
      </c>
      <c r="AZ434" s="126">
        <v>390865.14555282786</v>
      </c>
      <c r="BA434" s="126">
        <v>396472.96686635469</v>
      </c>
      <c r="BB434" s="126">
        <v>400398.4417858235</v>
      </c>
      <c r="BC434" s="126">
        <v>394790.62047229672</v>
      </c>
      <c r="BD434" s="126">
        <v>390865.14555282786</v>
      </c>
      <c r="BE434" s="126">
        <v>388622.01702741691</v>
      </c>
      <c r="BF434" s="126">
        <v>395351.40260364924</v>
      </c>
      <c r="BG434" s="126">
        <v>398155.31326041266</v>
      </c>
      <c r="BH434" s="126">
        <v>393669.05620959128</v>
      </c>
      <c r="BI434" s="126">
        <v>400398.4417858235</v>
      </c>
      <c r="BJ434" s="126">
        <v>400398.4417858235</v>
      </c>
      <c r="BK434" s="126">
        <v>390865.14555282786</v>
      </c>
      <c r="BL434" s="126">
        <v>380771.06718847924</v>
      </c>
      <c r="BM434" s="126">
        <v>372920.11734954157</v>
      </c>
      <c r="BN434" s="126">
        <v>362265.25685384043</v>
      </c>
      <c r="BO434" s="126">
        <v>357218.21767166606</v>
      </c>
      <c r="BP434" s="126">
        <v>349928.04996408086</v>
      </c>
      <c r="BQ434" s="126">
        <v>335908.49668026384</v>
      </c>
      <c r="BR434" s="126">
        <v>330300.6753667366</v>
      </c>
      <c r="BS434" s="126">
        <v>322449.72552779893</v>
      </c>
      <c r="BT434" s="126">
        <v>311794.86503209779</v>
      </c>
      <c r="BU434" s="126">
        <v>304504.69732451293</v>
      </c>
      <c r="BV434" s="126">
        <v>300018.4402736912</v>
      </c>
      <c r="BW434" s="126">
        <v>298336.09387963318</v>
      </c>
      <c r="BX434" s="126">
        <v>301140.00453639665</v>
      </c>
      <c r="BY434" s="126">
        <v>310112.51863803982</v>
      </c>
      <c r="BZ434" s="126">
        <v>319645.81487103552</v>
      </c>
      <c r="CA434" s="126">
        <v>321888.94339644641</v>
      </c>
      <c r="CB434" s="126">
        <v>323571.28979050432</v>
      </c>
      <c r="CC434" s="126">
        <v>330861.45749808958</v>
      </c>
      <c r="CD434" s="126">
        <v>333665.36815485294</v>
      </c>
      <c r="CE434" s="126">
        <v>333665.36815485294</v>
      </c>
      <c r="CF434" s="126">
        <v>340394.75373108516</v>
      </c>
      <c r="CG434" s="126">
        <v>345441.79291325953</v>
      </c>
      <c r="CH434" s="126">
        <v>350488.83209543378</v>
      </c>
      <c r="CI434" s="126">
        <v>356096.65340896067</v>
      </c>
      <c r="CJ434" s="126">
        <v>266303.29105669225</v>
      </c>
      <c r="CK434" s="126">
        <v>271234.83348366804</v>
      </c>
      <c r="CL434" s="126">
        <v>273289.64282824122</v>
      </c>
      <c r="CM434" s="126">
        <v>276166.37591064366</v>
      </c>
      <c r="CN434" s="126">
        <v>276577.33777955826</v>
      </c>
      <c r="CO434" s="126">
        <v>279043.10899304628</v>
      </c>
      <c r="CP434" s="126">
        <v>281508.88020653429</v>
      </c>
      <c r="CQ434" s="126">
        <v>286440.42263351002</v>
      </c>
      <c r="CR434" s="126">
        <v>292604.85066722962</v>
      </c>
      <c r="CS434" s="126">
        <v>296303.50748746149</v>
      </c>
      <c r="CT434" s="126">
        <v>297947.35496312019</v>
      </c>
      <c r="CU434" s="126">
        <v>301646.01178335201</v>
      </c>
      <c r="CV434" s="126">
        <v>306988.51607924222</v>
      </c>
      <c r="CW434" s="126">
        <v>314385.82971970609</v>
      </c>
      <c r="CX434" s="126">
        <v>323426.99083582824</v>
      </c>
      <c r="CY434" s="126">
        <v>333290.07568978</v>
      </c>
      <c r="CZ434" s="126">
        <v>339865.46559241408</v>
      </c>
      <c r="DA434" s="126">
        <v>345207.96988830465</v>
      </c>
      <c r="DB434" s="126">
        <v>343153.16054373141</v>
      </c>
      <c r="DC434" s="126">
        <v>343564.12241264596</v>
      </c>
      <c r="DD434" s="126">
        <v>348084.70297070715</v>
      </c>
      <c r="DE434" s="126">
        <v>345618.9317572189</v>
      </c>
      <c r="DF434" s="126">
        <v>336988.73251001153</v>
      </c>
      <c r="DG434" s="126">
        <v>334522.96129652386</v>
      </c>
      <c r="DH434" s="126">
        <v>334522.96129652386</v>
      </c>
      <c r="DI434" s="126">
        <v>330002.38073846255</v>
      </c>
      <c r="DJ434" s="126">
        <v>328358.53326280398</v>
      </c>
      <c r="DK434" s="126">
        <v>328358.53326280398</v>
      </c>
      <c r="DL434" s="126">
        <v>334933.92316543835</v>
      </c>
      <c r="DM434" s="126">
        <v>333701.03755869454</v>
      </c>
      <c r="DN434" s="126">
        <v>330413.3426073775</v>
      </c>
      <c r="DO434" s="126">
        <v>333290.07568978</v>
      </c>
      <c r="DP434" s="126">
        <v>336577.77064109704</v>
      </c>
      <c r="DQ434" s="126">
        <v>355071.05474225496</v>
      </c>
      <c r="DR434" s="126">
        <v>367399.91080969654</v>
      </c>
      <c r="DS434" s="126">
        <v>368221.83454752498</v>
      </c>
      <c r="DT434" s="126">
        <v>370276.64389209909</v>
      </c>
      <c r="DU434" s="126">
        <v>370687.60576101334</v>
      </c>
      <c r="DV434" s="126">
        <v>374797.22445015848</v>
      </c>
      <c r="DW434" s="126">
        <v>375619.14818798983</v>
      </c>
      <c r="DX434" s="126">
        <v>369865.68202318484</v>
      </c>
      <c r="DY434" s="126">
        <v>366988.94894078223</v>
      </c>
      <c r="DZ434" s="126">
        <v>364934.13959620817</v>
      </c>
      <c r="EA434" s="126">
        <v>360413.55903814582</v>
      </c>
      <c r="EB434" s="126">
        <v>354249.13100442645</v>
      </c>
    </row>
    <row r="435" spans="1:132" x14ac:dyDescent="0.35">
      <c r="A435" s="112" t="s">
        <v>169</v>
      </c>
      <c r="B435" s="126"/>
      <c r="C435" s="126">
        <v>212728.23381912196</v>
      </c>
      <c r="D435" s="126">
        <v>209098.05918057048</v>
      </c>
      <c r="E435" s="126">
        <v>205104.86707816369</v>
      </c>
      <c r="F435" s="126">
        <v>204378.83215045332</v>
      </c>
      <c r="G435" s="126">
        <v>194577.36062636424</v>
      </c>
      <c r="H435" s="126">
        <v>184775.88910227484</v>
      </c>
      <c r="I435" s="126">
        <v>176789.50489746153</v>
      </c>
      <c r="J435" s="126">
        <v>169166.13815650324</v>
      </c>
      <c r="K435" s="126">
        <v>157912.59677699322</v>
      </c>
      <c r="L435" s="126">
        <v>152104.31735531086</v>
      </c>
      <c r="M435" s="126">
        <v>153919.40467458667</v>
      </c>
      <c r="N435" s="126">
        <v>145570.003005918</v>
      </c>
      <c r="O435" s="126">
        <v>140487.75851194581</v>
      </c>
      <c r="P435" s="126">
        <v>133590.42669869785</v>
      </c>
      <c r="Q435" s="126">
        <v>124878.00756617388</v>
      </c>
      <c r="R435" s="126">
        <v>121973.86785533273</v>
      </c>
      <c r="S435" s="126">
        <v>120158.78053605703</v>
      </c>
      <c r="T435" s="126">
        <v>118706.71068063629</v>
      </c>
      <c r="U435" s="126">
        <v>115802.57096979515</v>
      </c>
      <c r="V435" s="126">
        <v>111809.37886738837</v>
      </c>
      <c r="W435" s="126">
        <v>113987.48365051943</v>
      </c>
      <c r="X435" s="126">
        <v>113987.48365051943</v>
      </c>
      <c r="Y435" s="126">
        <v>111083.34393967799</v>
      </c>
      <c r="Z435" s="126">
        <v>114350.50111437446</v>
      </c>
      <c r="AA435" s="126">
        <v>120521.79799991204</v>
      </c>
      <c r="AB435" s="126">
        <v>119432.74560834664</v>
      </c>
      <c r="AC435" s="126">
        <v>121247.83292762241</v>
      </c>
      <c r="AD435" s="126">
        <v>124514.99010231886</v>
      </c>
      <c r="AE435" s="126">
        <v>127056.11234930497</v>
      </c>
      <c r="AF435" s="126">
        <v>127056.11234930497</v>
      </c>
      <c r="AG435" s="126">
        <v>127056.11234930497</v>
      </c>
      <c r="AH435" s="126">
        <v>128508.18220472563</v>
      </c>
      <c r="AI435" s="126">
        <v>129597.23459629106</v>
      </c>
      <c r="AJ435" s="126">
        <v>169951.68667661076</v>
      </c>
      <c r="AK435" s="126">
        <v>174188.70933613848</v>
      </c>
      <c r="AL435" s="126">
        <v>181250.41376868452</v>
      </c>
      <c r="AM435" s="126">
        <v>187370.55761022461</v>
      </c>
      <c r="AN435" s="126">
        <v>193490.70145176444</v>
      </c>
      <c r="AO435" s="126">
        <v>199140.06499780138</v>
      </c>
      <c r="AP435" s="126">
        <v>203377.08765732904</v>
      </c>
      <c r="AQ435" s="126">
        <v>208555.67090786301</v>
      </c>
      <c r="AR435" s="126">
        <v>219854.39799993671</v>
      </c>
      <c r="AS435" s="126">
        <v>226445.32213697975</v>
      </c>
      <c r="AT435" s="126">
        <v>233507.02656952618</v>
      </c>
      <c r="AU435" s="126">
        <v>242451.85218408456</v>
      </c>
      <c r="AV435" s="126">
        <v>257987.60193568608</v>
      </c>
      <c r="AW435" s="126">
        <v>269286.32902775984</v>
      </c>
      <c r="AX435" s="126">
        <v>292354.56350741046</v>
      </c>
      <c r="AY435" s="126">
        <v>315893.57828256459</v>
      </c>
      <c r="AZ435" s="126">
        <v>328133.86596564448</v>
      </c>
      <c r="BA435" s="126">
        <v>332841.66892067523</v>
      </c>
      <c r="BB435" s="126">
        <v>336137.13098919677</v>
      </c>
      <c r="BC435" s="126">
        <v>331429.32803416613</v>
      </c>
      <c r="BD435" s="126">
        <v>328133.86596564448</v>
      </c>
      <c r="BE435" s="126">
        <v>326250.74478363211</v>
      </c>
      <c r="BF435" s="126">
        <v>331900.10832966899</v>
      </c>
      <c r="BG435" s="126">
        <v>334254.00980718434</v>
      </c>
      <c r="BH435" s="126">
        <v>330487.76744315989</v>
      </c>
      <c r="BI435" s="126">
        <v>336137.13098919677</v>
      </c>
      <c r="BJ435" s="126">
        <v>336137.13098919677</v>
      </c>
      <c r="BK435" s="126">
        <v>328133.86596564448</v>
      </c>
      <c r="BL435" s="126">
        <v>319659.82064658904</v>
      </c>
      <c r="BM435" s="126">
        <v>313068.89650954597</v>
      </c>
      <c r="BN435" s="126">
        <v>304124.07089498756</v>
      </c>
      <c r="BO435" s="126">
        <v>299887.04823545984</v>
      </c>
      <c r="BP435" s="126">
        <v>293766.90439391969</v>
      </c>
      <c r="BQ435" s="126">
        <v>281997.397006343</v>
      </c>
      <c r="BR435" s="126">
        <v>277289.59405131201</v>
      </c>
      <c r="BS435" s="126">
        <v>270698.66991426895</v>
      </c>
      <c r="BT435" s="126">
        <v>261753.84429971053</v>
      </c>
      <c r="BU435" s="126">
        <v>255633.70045817067</v>
      </c>
      <c r="BV435" s="126">
        <v>251867.45809414596</v>
      </c>
      <c r="BW435" s="126">
        <v>250455.11720763679</v>
      </c>
      <c r="BX435" s="126">
        <v>252809.01868515214</v>
      </c>
      <c r="BY435" s="126">
        <v>260341.50341320143</v>
      </c>
      <c r="BZ435" s="126">
        <v>268344.7684367536</v>
      </c>
      <c r="CA435" s="126">
        <v>270227.88961876597</v>
      </c>
      <c r="CB435" s="126">
        <v>271640.23050527513</v>
      </c>
      <c r="CC435" s="126">
        <v>277760.37434681528</v>
      </c>
      <c r="CD435" s="126">
        <v>280114.27582433063</v>
      </c>
      <c r="CE435" s="126">
        <v>280114.27582433063</v>
      </c>
      <c r="CF435" s="126">
        <v>285763.63937036751</v>
      </c>
      <c r="CG435" s="126">
        <v>290000.66202989523</v>
      </c>
      <c r="CH435" s="126">
        <v>294237.68468942289</v>
      </c>
      <c r="CI435" s="126">
        <v>298945.48764445365</v>
      </c>
      <c r="CJ435" s="126">
        <v>223563.36810286477</v>
      </c>
      <c r="CK435" s="126">
        <v>227703.43047514005</v>
      </c>
      <c r="CL435" s="126">
        <v>229428.45646358799</v>
      </c>
      <c r="CM435" s="126">
        <v>231843.49284741524</v>
      </c>
      <c r="CN435" s="126">
        <v>232188.49804510482</v>
      </c>
      <c r="CO435" s="126">
        <v>234258.52923124249</v>
      </c>
      <c r="CP435" s="126">
        <v>236328.56041738024</v>
      </c>
      <c r="CQ435" s="126">
        <v>240468.62278965546</v>
      </c>
      <c r="CR435" s="126">
        <v>245643.70075499947</v>
      </c>
      <c r="CS435" s="126">
        <v>248748.74753420593</v>
      </c>
      <c r="CT435" s="126">
        <v>250128.76832496442</v>
      </c>
      <c r="CU435" s="126">
        <v>253233.81510417094</v>
      </c>
      <c r="CV435" s="126">
        <v>257718.88267413562</v>
      </c>
      <c r="CW435" s="126">
        <v>263928.97623254865</v>
      </c>
      <c r="CX435" s="126">
        <v>271519.09058171994</v>
      </c>
      <c r="CY435" s="126">
        <v>279799.21532627067</v>
      </c>
      <c r="CZ435" s="126">
        <v>285319.29848930408</v>
      </c>
      <c r="DA435" s="126">
        <v>289804.36605926906</v>
      </c>
      <c r="DB435" s="126">
        <v>288079.34007082105</v>
      </c>
      <c r="DC435" s="126">
        <v>288424.34526851057</v>
      </c>
      <c r="DD435" s="126">
        <v>292219.40244309633</v>
      </c>
      <c r="DE435" s="126">
        <v>290149.37125695834</v>
      </c>
      <c r="DF435" s="126">
        <v>282904.26210547681</v>
      </c>
      <c r="DG435" s="126">
        <v>280834.23091933934</v>
      </c>
      <c r="DH435" s="126">
        <v>280834.23091933934</v>
      </c>
      <c r="DI435" s="126">
        <v>277039.17374475359</v>
      </c>
      <c r="DJ435" s="126">
        <v>275659.15295399516</v>
      </c>
      <c r="DK435" s="126">
        <v>275659.15295399516</v>
      </c>
      <c r="DL435" s="126">
        <v>281179.23611702886</v>
      </c>
      <c r="DM435" s="126">
        <v>280144.22052396013</v>
      </c>
      <c r="DN435" s="126">
        <v>277384.1789424434</v>
      </c>
      <c r="DO435" s="126">
        <v>279799.21532627067</v>
      </c>
      <c r="DP435" s="126">
        <v>282559.25690778735</v>
      </c>
      <c r="DQ435" s="126">
        <v>298084.49080381863</v>
      </c>
      <c r="DR435" s="126">
        <v>308434.64673450857</v>
      </c>
      <c r="DS435" s="126">
        <v>309124.65712988697</v>
      </c>
      <c r="DT435" s="126">
        <v>310849.68311833579</v>
      </c>
      <c r="DU435" s="126">
        <v>311194.68831602501</v>
      </c>
      <c r="DV435" s="126">
        <v>314644.74029292003</v>
      </c>
      <c r="DW435" s="126">
        <v>315334.75068830093</v>
      </c>
      <c r="DX435" s="126">
        <v>310504.6779206465</v>
      </c>
      <c r="DY435" s="126">
        <v>308089.64153681917</v>
      </c>
      <c r="DZ435" s="126">
        <v>306364.61554837046</v>
      </c>
      <c r="EA435" s="126">
        <v>302569.55837378377</v>
      </c>
      <c r="EB435" s="126">
        <v>297394.48040843999</v>
      </c>
    </row>
    <row r="436" spans="1:132" x14ac:dyDescent="0.35">
      <c r="A436" s="112" t="s">
        <v>170</v>
      </c>
      <c r="B436" s="126"/>
      <c r="C436" s="126">
        <v>109209.30945004468</v>
      </c>
      <c r="D436" s="126">
        <v>107345.66935704055</v>
      </c>
      <c r="E436" s="126">
        <v>105295.6652547359</v>
      </c>
      <c r="F436" s="126">
        <v>104922.93723613504</v>
      </c>
      <c r="G436" s="126">
        <v>99891.108985023864</v>
      </c>
      <c r="H436" s="126">
        <v>94859.280733912514</v>
      </c>
      <c r="I436" s="126">
        <v>90759.272529303387</v>
      </c>
      <c r="J436" s="126">
        <v>86845.628333994609</v>
      </c>
      <c r="K436" s="126">
        <v>81068.344045681602</v>
      </c>
      <c r="L436" s="126">
        <v>78086.519896875005</v>
      </c>
      <c r="M436" s="126">
        <v>79018.339943377083</v>
      </c>
      <c r="N436" s="126">
        <v>74731.967729467462</v>
      </c>
      <c r="O436" s="126">
        <v>72122.871599261634</v>
      </c>
      <c r="P436" s="126">
        <v>68581.955422553699</v>
      </c>
      <c r="Q436" s="126">
        <v>64109.219199343584</v>
      </c>
      <c r="R436" s="126">
        <v>62618.307124940293</v>
      </c>
      <c r="S436" s="126">
        <v>61686.487078438236</v>
      </c>
      <c r="T436" s="126">
        <v>60941.031041236514</v>
      </c>
      <c r="U436" s="126">
        <v>59450.118966833237</v>
      </c>
      <c r="V436" s="126">
        <v>57400.114864528623</v>
      </c>
      <c r="W436" s="126">
        <v>58518.298920331181</v>
      </c>
      <c r="X436" s="126">
        <v>58518.298920331181</v>
      </c>
      <c r="Y436" s="126">
        <v>57027.386845927751</v>
      </c>
      <c r="Z436" s="126">
        <v>58704.66292963153</v>
      </c>
      <c r="AA436" s="126">
        <v>61872.851087738592</v>
      </c>
      <c r="AB436" s="126">
        <v>61313.759059837379</v>
      </c>
      <c r="AC436" s="126">
        <v>62245.579106339435</v>
      </c>
      <c r="AD436" s="126">
        <v>63922.855190043229</v>
      </c>
      <c r="AE436" s="126">
        <v>65227.40325514615</v>
      </c>
      <c r="AF436" s="126">
        <v>65227.40325514615</v>
      </c>
      <c r="AG436" s="126">
        <v>65227.40325514615</v>
      </c>
      <c r="AH436" s="126">
        <v>65972.859292347843</v>
      </c>
      <c r="AI436" s="126">
        <v>66531.951320249063</v>
      </c>
      <c r="AJ436" s="126">
        <v>87248.90912977932</v>
      </c>
      <c r="AK436" s="126">
        <v>89424.089689801534</v>
      </c>
      <c r="AL436" s="126">
        <v>93049.390623171785</v>
      </c>
      <c r="AM436" s="126">
        <v>96191.318098759468</v>
      </c>
      <c r="AN436" s="126">
        <v>99333.245574346976</v>
      </c>
      <c r="AO436" s="126">
        <v>102233.48632104327</v>
      </c>
      <c r="AP436" s="126">
        <v>104408.66688106548</v>
      </c>
      <c r="AQ436" s="126">
        <v>107067.22089887044</v>
      </c>
      <c r="AR436" s="126">
        <v>112867.70239226289</v>
      </c>
      <c r="AS436" s="126">
        <v>116251.31659674186</v>
      </c>
      <c r="AT436" s="126">
        <v>119876.61753011231</v>
      </c>
      <c r="AU436" s="126">
        <v>124468.66537904803</v>
      </c>
      <c r="AV436" s="126">
        <v>132444.32743246274</v>
      </c>
      <c r="AW436" s="126">
        <v>138244.80892585521</v>
      </c>
      <c r="AX436" s="126">
        <v>150087.45864153162</v>
      </c>
      <c r="AY436" s="126">
        <v>162171.79508609948</v>
      </c>
      <c r="AZ436" s="126">
        <v>168455.6500372747</v>
      </c>
      <c r="BA436" s="126">
        <v>170872.51732618822</v>
      </c>
      <c r="BB436" s="126">
        <v>172564.3244284277</v>
      </c>
      <c r="BC436" s="126">
        <v>170147.45713951418</v>
      </c>
      <c r="BD436" s="126">
        <v>168455.6500372747</v>
      </c>
      <c r="BE436" s="126">
        <v>167488.90312170924</v>
      </c>
      <c r="BF436" s="126">
        <v>170389.14386840546</v>
      </c>
      <c r="BG436" s="126">
        <v>171597.57751286222</v>
      </c>
      <c r="BH436" s="126">
        <v>169664.08368173146</v>
      </c>
      <c r="BI436" s="126">
        <v>172564.3244284277</v>
      </c>
      <c r="BJ436" s="126">
        <v>172564.3244284277</v>
      </c>
      <c r="BK436" s="126">
        <v>168455.6500372747</v>
      </c>
      <c r="BL436" s="126">
        <v>164105.28891723027</v>
      </c>
      <c r="BM436" s="126">
        <v>160721.67471275126</v>
      </c>
      <c r="BN436" s="126">
        <v>156129.62686381556</v>
      </c>
      <c r="BO436" s="126">
        <v>153954.44630379332</v>
      </c>
      <c r="BP436" s="126">
        <v>150812.51882820565</v>
      </c>
      <c r="BQ436" s="126">
        <v>144770.35060592188</v>
      </c>
      <c r="BR436" s="126">
        <v>142353.48331700821</v>
      </c>
      <c r="BS436" s="126">
        <v>138969.86911252924</v>
      </c>
      <c r="BT436" s="126">
        <v>134377.82126359353</v>
      </c>
      <c r="BU436" s="126">
        <v>131235.89378800598</v>
      </c>
      <c r="BV436" s="126">
        <v>129302.39995687504</v>
      </c>
      <c r="BW436" s="126">
        <v>128577.33977020101</v>
      </c>
      <c r="BX436" s="126">
        <v>129785.77341465777</v>
      </c>
      <c r="BY436" s="126">
        <v>133652.7610769195</v>
      </c>
      <c r="BZ436" s="126">
        <v>137761.43546807248</v>
      </c>
      <c r="CA436" s="126">
        <v>138728.18238363796</v>
      </c>
      <c r="CB436" s="126">
        <v>139453.24257031197</v>
      </c>
      <c r="CC436" s="126">
        <v>142595.17004589969</v>
      </c>
      <c r="CD436" s="126">
        <v>143803.60369035642</v>
      </c>
      <c r="CE436" s="126">
        <v>143803.60369035642</v>
      </c>
      <c r="CF436" s="126">
        <v>146703.84443705264</v>
      </c>
      <c r="CG436" s="126">
        <v>148879.02499707491</v>
      </c>
      <c r="CH436" s="126">
        <v>151054.2055570971</v>
      </c>
      <c r="CI436" s="126">
        <v>153471.07284601062</v>
      </c>
      <c r="CJ436" s="126">
        <v>114771.79408916498</v>
      </c>
      <c r="CK436" s="126">
        <v>116897.19768340874</v>
      </c>
      <c r="CL436" s="126">
        <v>117782.78251434363</v>
      </c>
      <c r="CM436" s="126">
        <v>119022.6012776525</v>
      </c>
      <c r="CN436" s="126">
        <v>119199.71824383947</v>
      </c>
      <c r="CO436" s="126">
        <v>120262.42004096141</v>
      </c>
      <c r="CP436" s="126">
        <v>121325.12183808336</v>
      </c>
      <c r="CQ436" s="126">
        <v>123450.52543232714</v>
      </c>
      <c r="CR436" s="126">
        <v>126107.27992513181</v>
      </c>
      <c r="CS436" s="126">
        <v>127701.33262081469</v>
      </c>
      <c r="CT436" s="126">
        <v>128409.80048556266</v>
      </c>
      <c r="CU436" s="126">
        <v>130003.85318124552</v>
      </c>
      <c r="CV436" s="126">
        <v>132306.37374167622</v>
      </c>
      <c r="CW436" s="126">
        <v>135494.47913304195</v>
      </c>
      <c r="CX436" s="126">
        <v>139391.05238915555</v>
      </c>
      <c r="CY436" s="126">
        <v>143641.85957764325</v>
      </c>
      <c r="CZ436" s="126">
        <v>146475.73103663482</v>
      </c>
      <c r="DA436" s="126">
        <v>148778.25159706565</v>
      </c>
      <c r="DB436" s="126">
        <v>147892.66676613077</v>
      </c>
      <c r="DC436" s="126">
        <v>148069.78373231768</v>
      </c>
      <c r="DD436" s="126">
        <v>150018.07036037452</v>
      </c>
      <c r="DE436" s="126">
        <v>148955.36856325247</v>
      </c>
      <c r="DF436" s="126">
        <v>145235.91227332593</v>
      </c>
      <c r="DG436" s="126">
        <v>144173.21047620414</v>
      </c>
      <c r="DH436" s="126">
        <v>144173.21047620414</v>
      </c>
      <c r="DI436" s="126">
        <v>142224.92384814724</v>
      </c>
      <c r="DJ436" s="126">
        <v>141516.4559833993</v>
      </c>
      <c r="DK436" s="126">
        <v>141516.4559833993</v>
      </c>
      <c r="DL436" s="126">
        <v>144350.32744239105</v>
      </c>
      <c r="DM436" s="126">
        <v>143818.97654383013</v>
      </c>
      <c r="DN436" s="126">
        <v>142402.04081433432</v>
      </c>
      <c r="DO436" s="126">
        <v>143641.85957764325</v>
      </c>
      <c r="DP436" s="126">
        <v>145058.79530713902</v>
      </c>
      <c r="DQ436" s="126">
        <v>153029.05878555271</v>
      </c>
      <c r="DR436" s="126">
        <v>158342.5677711631</v>
      </c>
      <c r="DS436" s="126">
        <v>158696.80170353668</v>
      </c>
      <c r="DT436" s="126">
        <v>159582.386534472</v>
      </c>
      <c r="DU436" s="126">
        <v>159759.50350065882</v>
      </c>
      <c r="DV436" s="126">
        <v>161530.67316252808</v>
      </c>
      <c r="DW436" s="126">
        <v>161884.90709490294</v>
      </c>
      <c r="DX436" s="126">
        <v>159405.26956828518</v>
      </c>
      <c r="DY436" s="126">
        <v>158165.45080497628</v>
      </c>
      <c r="DZ436" s="126">
        <v>157279.86597404102</v>
      </c>
      <c r="EA436" s="126">
        <v>155331.57934598369</v>
      </c>
      <c r="EB436" s="126">
        <v>152674.82485317907</v>
      </c>
    </row>
    <row r="437" spans="1:132" x14ac:dyDescent="0.35">
      <c r="A437" s="112" t="s">
        <v>171</v>
      </c>
      <c r="B437" s="126"/>
      <c r="C437" s="126">
        <v>50354.755706427604</v>
      </c>
      <c r="D437" s="126">
        <v>49495.459533963003</v>
      </c>
      <c r="E437" s="126">
        <v>48550.233744251876</v>
      </c>
      <c r="F437" s="126">
        <v>48378.374509758942</v>
      </c>
      <c r="G437" s="126">
        <v>46058.274844104453</v>
      </c>
      <c r="H437" s="126">
        <v>43738.175178449921</v>
      </c>
      <c r="I437" s="126">
        <v>41847.723599027748</v>
      </c>
      <c r="J437" s="126">
        <v>40043.20163685202</v>
      </c>
      <c r="K437" s="126">
        <v>37379.383502211611</v>
      </c>
      <c r="L437" s="126">
        <v>36004.509626268227</v>
      </c>
      <c r="M437" s="126">
        <v>36434.15771250055</v>
      </c>
      <c r="N437" s="126">
        <v>34457.77651583188</v>
      </c>
      <c r="O437" s="126">
        <v>33254.761874381387</v>
      </c>
      <c r="P437" s="126">
        <v>31622.099146698591</v>
      </c>
      <c r="Q437" s="126">
        <v>29559.788332783424</v>
      </c>
      <c r="R437" s="126">
        <v>28872.351394811736</v>
      </c>
      <c r="S437" s="126">
        <v>28442.703308579436</v>
      </c>
      <c r="T437" s="126">
        <v>28098.984839593559</v>
      </c>
      <c r="U437" s="126">
        <v>27411.547901621874</v>
      </c>
      <c r="V437" s="126">
        <v>26466.322111910769</v>
      </c>
      <c r="W437" s="126">
        <v>26981.899815389574</v>
      </c>
      <c r="X437" s="126">
        <v>26981.899815389574</v>
      </c>
      <c r="Y437" s="126">
        <v>26294.462877417824</v>
      </c>
      <c r="Z437" s="126">
        <v>27067.829432636008</v>
      </c>
      <c r="AA437" s="126">
        <v>28528.632925825867</v>
      </c>
      <c r="AB437" s="126">
        <v>28270.844074086493</v>
      </c>
      <c r="AC437" s="126">
        <v>28700.492160318801</v>
      </c>
      <c r="AD437" s="126">
        <v>29473.85871553699</v>
      </c>
      <c r="AE437" s="126">
        <v>30075.366036262232</v>
      </c>
      <c r="AF437" s="126">
        <v>30075.366036262232</v>
      </c>
      <c r="AG437" s="126">
        <v>30075.366036262232</v>
      </c>
      <c r="AH437" s="126">
        <v>30419.084505248098</v>
      </c>
      <c r="AI437" s="126">
        <v>30676.873356987471</v>
      </c>
      <c r="AJ437" s="126">
        <v>40229.148293369624</v>
      </c>
      <c r="AK437" s="126">
        <v>41232.091048605987</v>
      </c>
      <c r="AL437" s="126">
        <v>42903.662307333223</v>
      </c>
      <c r="AM437" s="126">
        <v>44352.357398230211</v>
      </c>
      <c r="AN437" s="126">
        <v>45801.052489127142</v>
      </c>
      <c r="AO437" s="126">
        <v>47138.309496108959</v>
      </c>
      <c r="AP437" s="126">
        <v>48141.252251345322</v>
      </c>
      <c r="AQ437" s="126">
        <v>49367.071174412013</v>
      </c>
      <c r="AR437" s="126">
        <v>52041.585188375604</v>
      </c>
      <c r="AS437" s="126">
        <v>53601.718363187727</v>
      </c>
      <c r="AT437" s="126">
        <v>55273.289621915035</v>
      </c>
      <c r="AU437" s="126">
        <v>57390.613216302911</v>
      </c>
      <c r="AV437" s="126">
        <v>61068.069985502887</v>
      </c>
      <c r="AW437" s="126">
        <v>63742.583999466493</v>
      </c>
      <c r="AX437" s="126">
        <v>69203.050111308883</v>
      </c>
      <c r="AY437" s="126">
        <v>74774.95430706651</v>
      </c>
      <c r="AZ437" s="126">
        <v>77672.344488860428</v>
      </c>
      <c r="BA437" s="126">
        <v>78786.725328011918</v>
      </c>
      <c r="BB437" s="126">
        <v>79566.791915417969</v>
      </c>
      <c r="BC437" s="126">
        <v>78452.411076266493</v>
      </c>
      <c r="BD437" s="126">
        <v>77672.344488860428</v>
      </c>
      <c r="BE437" s="126">
        <v>77226.592153199817</v>
      </c>
      <c r="BF437" s="126">
        <v>78563.849160181606</v>
      </c>
      <c r="BG437" s="126">
        <v>79121.039579757344</v>
      </c>
      <c r="BH437" s="126">
        <v>78229.534908436181</v>
      </c>
      <c r="BI437" s="126">
        <v>79566.791915417969</v>
      </c>
      <c r="BJ437" s="126">
        <v>79566.791915417969</v>
      </c>
      <c r="BK437" s="126">
        <v>77672.344488860428</v>
      </c>
      <c r="BL437" s="126">
        <v>75666.458978387687</v>
      </c>
      <c r="BM437" s="126">
        <v>74106.325803575557</v>
      </c>
      <c r="BN437" s="126">
        <v>71989.002209187718</v>
      </c>
      <c r="BO437" s="126">
        <v>70986.059453951326</v>
      </c>
      <c r="BP437" s="126">
        <v>69537.364363054337</v>
      </c>
      <c r="BQ437" s="126">
        <v>66751.412265175604</v>
      </c>
      <c r="BR437" s="126">
        <v>65637.031426024027</v>
      </c>
      <c r="BS437" s="126">
        <v>64076.898251211926</v>
      </c>
      <c r="BT437" s="126">
        <v>61959.574656824072</v>
      </c>
      <c r="BU437" s="126">
        <v>60510.879565927127</v>
      </c>
      <c r="BV437" s="126">
        <v>59619.374894605891</v>
      </c>
      <c r="BW437" s="126">
        <v>59285.060642860459</v>
      </c>
      <c r="BX437" s="126">
        <v>59842.251062436197</v>
      </c>
      <c r="BY437" s="126">
        <v>61625.260405078639</v>
      </c>
      <c r="BZ437" s="126">
        <v>63519.707831636173</v>
      </c>
      <c r="CA437" s="126">
        <v>63965.460167296806</v>
      </c>
      <c r="CB437" s="126">
        <v>64299.774419042238</v>
      </c>
      <c r="CC437" s="126">
        <v>65748.469509939241</v>
      </c>
      <c r="CD437" s="126">
        <v>66305.659929514994</v>
      </c>
      <c r="CE437" s="126">
        <v>66305.659929514994</v>
      </c>
      <c r="CF437" s="126">
        <v>67642.916936496782</v>
      </c>
      <c r="CG437" s="126">
        <v>68645.859691733174</v>
      </c>
      <c r="CH437" s="126">
        <v>69648.802446969537</v>
      </c>
      <c r="CI437" s="126">
        <v>70763.183286121028</v>
      </c>
      <c r="CJ437" s="126">
        <v>52919.53298168163</v>
      </c>
      <c r="CK437" s="126">
        <v>53899.524333194255</v>
      </c>
      <c r="CL437" s="126">
        <v>54307.854062991159</v>
      </c>
      <c r="CM437" s="126">
        <v>54879.51568470685</v>
      </c>
      <c r="CN437" s="126">
        <v>54961.181630666222</v>
      </c>
      <c r="CO437" s="126">
        <v>55451.177306422564</v>
      </c>
      <c r="CP437" s="126">
        <v>55941.172982178898</v>
      </c>
      <c r="CQ437" s="126">
        <v>56921.164333691508</v>
      </c>
      <c r="CR437" s="126">
        <v>58146.153523082256</v>
      </c>
      <c r="CS437" s="126">
        <v>58881.147036716735</v>
      </c>
      <c r="CT437" s="126">
        <v>59207.810820554303</v>
      </c>
      <c r="CU437" s="126">
        <v>59942.804334188775</v>
      </c>
      <c r="CV437" s="126">
        <v>61004.461631660743</v>
      </c>
      <c r="CW437" s="126">
        <v>62474.448658929701</v>
      </c>
      <c r="CX437" s="126">
        <v>64271.099470036141</v>
      </c>
      <c r="CY437" s="126">
        <v>66231.082173061441</v>
      </c>
      <c r="CZ437" s="126">
        <v>67537.737308411539</v>
      </c>
      <c r="DA437" s="126">
        <v>68599.394605883572</v>
      </c>
      <c r="DB437" s="126">
        <v>68191.064876086661</v>
      </c>
      <c r="DC437" s="126">
        <v>68272.730822046011</v>
      </c>
      <c r="DD437" s="126">
        <v>69171.056227599271</v>
      </c>
      <c r="DE437" s="126">
        <v>68681.060551842878</v>
      </c>
      <c r="DF437" s="126">
        <v>66966.07568669584</v>
      </c>
      <c r="DG437" s="126">
        <v>66476.080010939579</v>
      </c>
      <c r="DH437" s="126">
        <v>66476.080010939579</v>
      </c>
      <c r="DI437" s="126">
        <v>65577.754605386304</v>
      </c>
      <c r="DJ437" s="126">
        <v>65251.090821548765</v>
      </c>
      <c r="DK437" s="126">
        <v>65251.090821548765</v>
      </c>
      <c r="DL437" s="126">
        <v>66557.745956898943</v>
      </c>
      <c r="DM437" s="126">
        <v>66312.748119020791</v>
      </c>
      <c r="DN437" s="126">
        <v>65659.420551345742</v>
      </c>
      <c r="DO437" s="126">
        <v>66231.082173061441</v>
      </c>
      <c r="DP437" s="126">
        <v>66884.40974073649</v>
      </c>
      <c r="DQ437" s="126">
        <v>70559.377308908588</v>
      </c>
      <c r="DR437" s="126">
        <v>73009.35568769055</v>
      </c>
      <c r="DS437" s="126">
        <v>73172.687579609134</v>
      </c>
      <c r="DT437" s="126">
        <v>73581.017309406248</v>
      </c>
      <c r="DU437" s="126">
        <v>73662.68325536554</v>
      </c>
      <c r="DV437" s="126">
        <v>74479.342714959144</v>
      </c>
      <c r="DW437" s="126">
        <v>74642.674606878325</v>
      </c>
      <c r="DX437" s="126">
        <v>73499.351363446942</v>
      </c>
      <c r="DY437" s="126">
        <v>72927.689741731228</v>
      </c>
      <c r="DZ437" s="126">
        <v>72519.360011934143</v>
      </c>
      <c r="EA437" s="126">
        <v>71621.034606380665</v>
      </c>
      <c r="EB437" s="126">
        <v>70396.04541698996</v>
      </c>
    </row>
    <row r="438" spans="1:132" x14ac:dyDescent="0.35">
      <c r="A438" s="112" t="s">
        <v>172</v>
      </c>
      <c r="B438" s="126"/>
      <c r="C438" s="126">
        <v>72301.952692502731</v>
      </c>
      <c r="D438" s="126">
        <v>71068.130974200671</v>
      </c>
      <c r="E438" s="126">
        <v>69710.927084068346</v>
      </c>
      <c r="F438" s="126">
        <v>69464.162740407904</v>
      </c>
      <c r="G438" s="126">
        <v>66132.844100992312</v>
      </c>
      <c r="H438" s="126">
        <v>62801.525461576603</v>
      </c>
      <c r="I438" s="126">
        <v>60087.11768131204</v>
      </c>
      <c r="J438" s="126">
        <v>57496.092072877633</v>
      </c>
      <c r="K438" s="126">
        <v>53671.244746141099</v>
      </c>
      <c r="L438" s="126">
        <v>51697.129996857802</v>
      </c>
      <c r="M438" s="126">
        <v>52314.040856008847</v>
      </c>
      <c r="N438" s="126">
        <v>49476.250903914013</v>
      </c>
      <c r="O438" s="126">
        <v>47748.900498291085</v>
      </c>
      <c r="P438" s="126">
        <v>45404.639233517111</v>
      </c>
      <c r="Q438" s="126">
        <v>42443.46710959202</v>
      </c>
      <c r="R438" s="126">
        <v>41456.409734950379</v>
      </c>
      <c r="S438" s="126">
        <v>40839.498875799356</v>
      </c>
      <c r="T438" s="126">
        <v>40345.970188478488</v>
      </c>
      <c r="U438" s="126">
        <v>39358.912813836847</v>
      </c>
      <c r="V438" s="126">
        <v>38001.708923704522</v>
      </c>
      <c r="W438" s="126">
        <v>38742.001954685817</v>
      </c>
      <c r="X438" s="126">
        <v>38742.001954685817</v>
      </c>
      <c r="Y438" s="126">
        <v>37754.944580044081</v>
      </c>
      <c r="Z438" s="126">
        <v>38865.384126515986</v>
      </c>
      <c r="AA438" s="126">
        <v>40962.881047629526</v>
      </c>
      <c r="AB438" s="126">
        <v>40592.734532138915</v>
      </c>
      <c r="AC438" s="126">
        <v>41209.645391289945</v>
      </c>
      <c r="AD438" s="126">
        <v>42320.084937761851</v>
      </c>
      <c r="AE438" s="126">
        <v>43183.760140573315</v>
      </c>
      <c r="AF438" s="126">
        <v>43183.760140573315</v>
      </c>
      <c r="AG438" s="126">
        <v>43183.760140573315</v>
      </c>
      <c r="AH438" s="126">
        <v>43677.288827894175</v>
      </c>
      <c r="AI438" s="126">
        <v>44047.435343384779</v>
      </c>
      <c r="AJ438" s="126">
        <v>57763.083862913249</v>
      </c>
      <c r="AK438" s="126">
        <v>59203.16074592217</v>
      </c>
      <c r="AL438" s="126">
        <v>61603.288884270325</v>
      </c>
      <c r="AM438" s="126">
        <v>63683.39993750547</v>
      </c>
      <c r="AN438" s="126">
        <v>65763.510990740513</v>
      </c>
      <c r="AO438" s="126">
        <v>67683.613501419051</v>
      </c>
      <c r="AP438" s="126">
        <v>69123.690384427988</v>
      </c>
      <c r="AQ438" s="126">
        <v>70883.784352550036</v>
      </c>
      <c r="AR438" s="126">
        <v>74723.989373907098</v>
      </c>
      <c r="AS438" s="126">
        <v>76964.108969698747</v>
      </c>
      <c r="AT438" s="126">
        <v>79364.237108047018</v>
      </c>
      <c r="AU438" s="126">
        <v>82404.399416621382</v>
      </c>
      <c r="AV438" s="126">
        <v>87684.681320987394</v>
      </c>
      <c r="AW438" s="126">
        <v>91524.886342344456</v>
      </c>
      <c r="AX438" s="126">
        <v>99365.304927615216</v>
      </c>
      <c r="AY438" s="126">
        <v>107365.73205544261</v>
      </c>
      <c r="AZ438" s="126">
        <v>111525.95416191283</v>
      </c>
      <c r="BA438" s="126">
        <v>113126.03958747824</v>
      </c>
      <c r="BB438" s="126">
        <v>114246.09938537404</v>
      </c>
      <c r="BC438" s="126">
        <v>112646.01395980864</v>
      </c>
      <c r="BD438" s="126">
        <v>111525.95416191283</v>
      </c>
      <c r="BE438" s="126">
        <v>110885.91999168658</v>
      </c>
      <c r="BF438" s="126">
        <v>112806.02250236513</v>
      </c>
      <c r="BG438" s="126">
        <v>113606.06521514786</v>
      </c>
      <c r="BH438" s="126">
        <v>112325.99687469553</v>
      </c>
      <c r="BI438" s="126">
        <v>114246.09938537404</v>
      </c>
      <c r="BJ438" s="126">
        <v>114246.09938537404</v>
      </c>
      <c r="BK438" s="126">
        <v>111525.95416191283</v>
      </c>
      <c r="BL438" s="126">
        <v>108645.80039589494</v>
      </c>
      <c r="BM438" s="126">
        <v>106405.68080010331</v>
      </c>
      <c r="BN438" s="126">
        <v>103365.51849152894</v>
      </c>
      <c r="BO438" s="126">
        <v>101925.44160851999</v>
      </c>
      <c r="BP438" s="126">
        <v>99845.330555284847</v>
      </c>
      <c r="BQ438" s="126">
        <v>95845.116991371266</v>
      </c>
      <c r="BR438" s="126">
        <v>94245.031565805722</v>
      </c>
      <c r="BS438" s="126">
        <v>92004.911970014087</v>
      </c>
      <c r="BT438" s="126">
        <v>88964.749661439724</v>
      </c>
      <c r="BU438" s="126">
        <v>86884.638608204667</v>
      </c>
      <c r="BV438" s="126">
        <v>85604.570267752235</v>
      </c>
      <c r="BW438" s="126">
        <v>85124.544640082633</v>
      </c>
      <c r="BX438" s="126">
        <v>85924.587352865332</v>
      </c>
      <c r="BY438" s="126">
        <v>88484.724033770108</v>
      </c>
      <c r="BZ438" s="126">
        <v>91204.869257231374</v>
      </c>
      <c r="CA438" s="126">
        <v>91844.903427457597</v>
      </c>
      <c r="CB438" s="126">
        <v>92324.929055127184</v>
      </c>
      <c r="CC438" s="126">
        <v>94405.040108362344</v>
      </c>
      <c r="CD438" s="126">
        <v>95205.082821145057</v>
      </c>
      <c r="CE438" s="126">
        <v>95205.082821145057</v>
      </c>
      <c r="CF438" s="126">
        <v>97125.185331823595</v>
      </c>
      <c r="CG438" s="126">
        <v>98565.262214832532</v>
      </c>
      <c r="CH438" s="126">
        <v>100005.33909784145</v>
      </c>
      <c r="CI438" s="126">
        <v>101605.42452340688</v>
      </c>
      <c r="CJ438" s="126">
        <v>75984.592050408566</v>
      </c>
      <c r="CK438" s="126">
        <v>77391.714125416125</v>
      </c>
      <c r="CL438" s="126">
        <v>77978.014990002586</v>
      </c>
      <c r="CM438" s="126">
        <v>78798.836200423641</v>
      </c>
      <c r="CN438" s="126">
        <v>78916.09637334093</v>
      </c>
      <c r="CO438" s="126">
        <v>79619.657410844738</v>
      </c>
      <c r="CP438" s="126">
        <v>80323.218448348562</v>
      </c>
      <c r="CQ438" s="126">
        <v>81730.340523356121</v>
      </c>
      <c r="CR438" s="126">
        <v>83489.243117115533</v>
      </c>
      <c r="CS438" s="126">
        <v>84544.584673371224</v>
      </c>
      <c r="CT438" s="126">
        <v>85013.625365040425</v>
      </c>
      <c r="CU438" s="126">
        <v>86068.966921296116</v>
      </c>
      <c r="CV438" s="126">
        <v>87593.349169220921</v>
      </c>
      <c r="CW438" s="126">
        <v>89704.032281732303</v>
      </c>
      <c r="CX438" s="126">
        <v>92283.756085912813</v>
      </c>
      <c r="CY438" s="126">
        <v>95098.00023592799</v>
      </c>
      <c r="CZ438" s="126">
        <v>96974.163002604662</v>
      </c>
      <c r="DA438" s="126">
        <v>98498.545250529569</v>
      </c>
      <c r="DB438" s="126">
        <v>97912.244385943093</v>
      </c>
      <c r="DC438" s="126">
        <v>98029.504558860353</v>
      </c>
      <c r="DD438" s="126">
        <v>99319.366460950638</v>
      </c>
      <c r="DE438" s="126">
        <v>98615.805423446742</v>
      </c>
      <c r="DF438" s="126">
        <v>96153.341792183593</v>
      </c>
      <c r="DG438" s="126">
        <v>95449.780754679872</v>
      </c>
      <c r="DH438" s="126">
        <v>95449.780754679872</v>
      </c>
      <c r="DI438" s="126">
        <v>94159.918852589544</v>
      </c>
      <c r="DJ438" s="126">
        <v>93690.878160920358</v>
      </c>
      <c r="DK438" s="126">
        <v>93690.878160920358</v>
      </c>
      <c r="DL438" s="126">
        <v>95567.040927597132</v>
      </c>
      <c r="DM438" s="126">
        <v>95215.260408845264</v>
      </c>
      <c r="DN438" s="126">
        <v>94277.179025506921</v>
      </c>
      <c r="DO438" s="126">
        <v>95098.00023592799</v>
      </c>
      <c r="DP438" s="126">
        <v>96036.081619266333</v>
      </c>
      <c r="DQ438" s="126">
        <v>101312.78940054437</v>
      </c>
      <c r="DR438" s="126">
        <v>104830.59458806386</v>
      </c>
      <c r="DS438" s="126">
        <v>105065.11493389819</v>
      </c>
      <c r="DT438" s="126">
        <v>105651.41579848494</v>
      </c>
      <c r="DU438" s="126">
        <v>105768.67597140212</v>
      </c>
      <c r="DV438" s="126">
        <v>106941.27770057472</v>
      </c>
      <c r="DW438" s="126">
        <v>107175.79804640991</v>
      </c>
      <c r="DX438" s="126">
        <v>105534.15562556776</v>
      </c>
      <c r="DY438" s="126">
        <v>104713.33441514666</v>
      </c>
      <c r="DZ438" s="126">
        <v>104127.03355055995</v>
      </c>
      <c r="EA438" s="126">
        <v>102837.17164846932</v>
      </c>
      <c r="EB438" s="126">
        <v>101078.26905470998</v>
      </c>
    </row>
    <row r="439" spans="1:132" x14ac:dyDescent="0.35">
      <c r="A439" s="112" t="s">
        <v>173</v>
      </c>
      <c r="B439" s="126"/>
      <c r="C439" s="126">
        <v>36259.030690721454</v>
      </c>
      <c r="D439" s="126">
        <v>35640.275900777415</v>
      </c>
      <c r="E439" s="126">
        <v>34959.645631838946</v>
      </c>
      <c r="F439" s="126">
        <v>34835.894673850125</v>
      </c>
      <c r="G439" s="126">
        <v>33165.256741001213</v>
      </c>
      <c r="H439" s="126">
        <v>31494.618808152249</v>
      </c>
      <c r="I439" s="126">
        <v>30133.358270275359</v>
      </c>
      <c r="J439" s="126">
        <v>28833.97321139284</v>
      </c>
      <c r="K439" s="126">
        <v>26915.833362566256</v>
      </c>
      <c r="L439" s="126">
        <v>25925.825698655797</v>
      </c>
      <c r="M439" s="126">
        <v>26235.203093627824</v>
      </c>
      <c r="N439" s="126">
        <v>24812.067076756499</v>
      </c>
      <c r="O439" s="126">
        <v>23945.810370834828</v>
      </c>
      <c r="P439" s="126">
        <v>22770.176269941134</v>
      </c>
      <c r="Q439" s="126">
        <v>21285.164774075376</v>
      </c>
      <c r="R439" s="126">
        <v>20790.160942120147</v>
      </c>
      <c r="S439" s="126">
        <v>20480.783547148138</v>
      </c>
      <c r="T439" s="126">
        <v>20233.281631170499</v>
      </c>
      <c r="U439" s="126">
        <v>19738.277799215277</v>
      </c>
      <c r="V439" s="126">
        <v>19057.647530276809</v>
      </c>
      <c r="W439" s="126">
        <v>19428.900404243261</v>
      </c>
      <c r="X439" s="126">
        <v>19428.900404243261</v>
      </c>
      <c r="Y439" s="126">
        <v>18933.896572287988</v>
      </c>
      <c r="Z439" s="126">
        <v>19490.775883237646</v>
      </c>
      <c r="AA439" s="126">
        <v>20542.659026142519</v>
      </c>
      <c r="AB439" s="126">
        <v>20357.032589159317</v>
      </c>
      <c r="AC439" s="126">
        <v>20666.409984131336</v>
      </c>
      <c r="AD439" s="126">
        <v>21223.289295080991</v>
      </c>
      <c r="AE439" s="126">
        <v>21656.417648041825</v>
      </c>
      <c r="AF439" s="126">
        <v>21656.417648041825</v>
      </c>
      <c r="AG439" s="126">
        <v>21656.417648041825</v>
      </c>
      <c r="AH439" s="126">
        <v>21903.919564019459</v>
      </c>
      <c r="AI439" s="126">
        <v>22089.546001002662</v>
      </c>
      <c r="AJ439" s="126">
        <v>28967.8681222294</v>
      </c>
      <c r="AK439" s="126">
        <v>29690.058740235123</v>
      </c>
      <c r="AL439" s="126">
        <v>30893.70977024463</v>
      </c>
      <c r="AM439" s="126">
        <v>31936.873996252914</v>
      </c>
      <c r="AN439" s="126">
        <v>32980.038222261144</v>
      </c>
      <c r="AO439" s="126">
        <v>33942.95904626877</v>
      </c>
      <c r="AP439" s="126">
        <v>34665.14966427449</v>
      </c>
      <c r="AQ439" s="126">
        <v>35547.827086281497</v>
      </c>
      <c r="AR439" s="126">
        <v>37473.668734296727</v>
      </c>
      <c r="AS439" s="126">
        <v>38597.076362305619</v>
      </c>
      <c r="AT439" s="126">
        <v>39800.727392315195</v>
      </c>
      <c r="AU439" s="126">
        <v>41325.35203032726</v>
      </c>
      <c r="AV439" s="126">
        <v>43973.384296348224</v>
      </c>
      <c r="AW439" s="126">
        <v>45899.225944363454</v>
      </c>
      <c r="AX439" s="126">
        <v>49831.152642394576</v>
      </c>
      <c r="AY439" s="126">
        <v>53843.322742426382</v>
      </c>
      <c r="AZ439" s="126">
        <v>55929.6511944429</v>
      </c>
      <c r="BA439" s="126">
        <v>56732.085214449238</v>
      </c>
      <c r="BB439" s="126">
        <v>57293.789028453684</v>
      </c>
      <c r="BC439" s="126">
        <v>56491.355008447354</v>
      </c>
      <c r="BD439" s="126">
        <v>55929.6511944429</v>
      </c>
      <c r="BE439" s="126">
        <v>55608.677586440346</v>
      </c>
      <c r="BF439" s="126">
        <v>56571.598410447958</v>
      </c>
      <c r="BG439" s="126">
        <v>56972.815420451137</v>
      </c>
      <c r="BH439" s="126">
        <v>56330.868204446073</v>
      </c>
      <c r="BI439" s="126">
        <v>57293.789028453684</v>
      </c>
      <c r="BJ439" s="126">
        <v>57293.789028453684</v>
      </c>
      <c r="BK439" s="126">
        <v>55929.6511944429</v>
      </c>
      <c r="BL439" s="126">
        <v>54485.269958431454</v>
      </c>
      <c r="BM439" s="126">
        <v>53361.862330422562</v>
      </c>
      <c r="BN439" s="126">
        <v>51837.237692410497</v>
      </c>
      <c r="BO439" s="126">
        <v>51115.047074404756</v>
      </c>
      <c r="BP439" s="126">
        <v>50071.882848396483</v>
      </c>
      <c r="BQ439" s="126">
        <v>48065.797798380634</v>
      </c>
      <c r="BR439" s="126">
        <v>47263.363778374231</v>
      </c>
      <c r="BS439" s="126">
        <v>46139.956150365346</v>
      </c>
      <c r="BT439" s="126">
        <v>44615.331512353274</v>
      </c>
      <c r="BU439" s="126">
        <v>43572.167286345044</v>
      </c>
      <c r="BV439" s="126">
        <v>42930.220070339936</v>
      </c>
      <c r="BW439" s="126">
        <v>42689.489864338037</v>
      </c>
      <c r="BX439" s="126">
        <v>43090.706874341202</v>
      </c>
      <c r="BY439" s="126">
        <v>44374.601306351389</v>
      </c>
      <c r="BZ439" s="126">
        <v>45738.739140362166</v>
      </c>
      <c r="CA439" s="126">
        <v>46059.712748364727</v>
      </c>
      <c r="CB439" s="126">
        <v>46300.442954366627</v>
      </c>
      <c r="CC439" s="126">
        <v>47343.607180374907</v>
      </c>
      <c r="CD439" s="126">
        <v>47744.82419037808</v>
      </c>
      <c r="CE439" s="126">
        <v>47744.82419037808</v>
      </c>
      <c r="CF439" s="126">
        <v>48707.745014385684</v>
      </c>
      <c r="CG439" s="126">
        <v>49429.935632391425</v>
      </c>
      <c r="CH439" s="126">
        <v>50152.126250397145</v>
      </c>
      <c r="CI439" s="126">
        <v>50954.56027040349</v>
      </c>
      <c r="CJ439" s="126">
        <v>38105.854027140304</v>
      </c>
      <c r="CK439" s="126">
        <v>38811.517990605855</v>
      </c>
      <c r="CL439" s="126">
        <v>39105.544642049834</v>
      </c>
      <c r="CM439" s="126">
        <v>39517.181954071399</v>
      </c>
      <c r="CN439" s="126">
        <v>39575.987284360184</v>
      </c>
      <c r="CO439" s="126">
        <v>39928.819266092985</v>
      </c>
      <c r="CP439" s="126">
        <v>40281.651247825786</v>
      </c>
      <c r="CQ439" s="126">
        <v>40987.31521129133</v>
      </c>
      <c r="CR439" s="126">
        <v>41869.395165623268</v>
      </c>
      <c r="CS439" s="126">
        <v>42398.643138222447</v>
      </c>
      <c r="CT439" s="126">
        <v>42633.864459377648</v>
      </c>
      <c r="CU439" s="126">
        <v>43163.112431976821</v>
      </c>
      <c r="CV439" s="126">
        <v>43927.581725731157</v>
      </c>
      <c r="CW439" s="126">
        <v>44986.07767092951</v>
      </c>
      <c r="CX439" s="126">
        <v>46279.794937283019</v>
      </c>
      <c r="CY439" s="126">
        <v>47691.12286421418</v>
      </c>
      <c r="CZ439" s="126">
        <v>48632.008148834881</v>
      </c>
      <c r="DA439" s="126">
        <v>49396.477442589254</v>
      </c>
      <c r="DB439" s="126">
        <v>49102.450791145282</v>
      </c>
      <c r="DC439" s="126">
        <v>49161.25612143406</v>
      </c>
      <c r="DD439" s="126">
        <v>49808.114754610826</v>
      </c>
      <c r="DE439" s="126">
        <v>49455.282772877996</v>
      </c>
      <c r="DF439" s="126">
        <v>48220.370836813301</v>
      </c>
      <c r="DG439" s="126">
        <v>47867.538855080558</v>
      </c>
      <c r="DH439" s="126">
        <v>47867.538855080558</v>
      </c>
      <c r="DI439" s="126">
        <v>47220.680221903771</v>
      </c>
      <c r="DJ439" s="126">
        <v>46985.458900748577</v>
      </c>
      <c r="DK439" s="126">
        <v>46985.458900748577</v>
      </c>
      <c r="DL439" s="126">
        <v>47926.344185369322</v>
      </c>
      <c r="DM439" s="126">
        <v>47749.928194502951</v>
      </c>
      <c r="DN439" s="126">
        <v>47279.4855521926</v>
      </c>
      <c r="DO439" s="126">
        <v>47691.12286421418</v>
      </c>
      <c r="DP439" s="126">
        <v>48161.565506524523</v>
      </c>
      <c r="DQ439" s="126">
        <v>50807.805369520211</v>
      </c>
      <c r="DR439" s="126">
        <v>52571.965278184405</v>
      </c>
      <c r="DS439" s="126">
        <v>52689.575938761875</v>
      </c>
      <c r="DT439" s="126">
        <v>52983.602590205992</v>
      </c>
      <c r="DU439" s="126">
        <v>53042.407920494719</v>
      </c>
      <c r="DV439" s="126">
        <v>53630.461223382503</v>
      </c>
      <c r="DW439" s="126">
        <v>53748.071883960394</v>
      </c>
      <c r="DX439" s="126">
        <v>52924.797259917243</v>
      </c>
      <c r="DY439" s="126">
        <v>52513.159947895656</v>
      </c>
      <c r="DZ439" s="126">
        <v>52219.13329645156</v>
      </c>
      <c r="EA439" s="126">
        <v>51572.27466327462</v>
      </c>
      <c r="EB439" s="126">
        <v>50690.194708942719</v>
      </c>
    </row>
    <row r="440" spans="1:132" x14ac:dyDescent="0.35">
      <c r="A440" s="112" t="s">
        <v>174</v>
      </c>
      <c r="B440" s="126"/>
      <c r="C440" s="126">
        <v>3255.942167807038</v>
      </c>
      <c r="D440" s="126">
        <v>3200.3800147727898</v>
      </c>
      <c r="E440" s="126">
        <v>3139.2616464351131</v>
      </c>
      <c r="F440" s="126">
        <v>3128.1492158282622</v>
      </c>
      <c r="G440" s="126">
        <v>2978.1314026357904</v>
      </c>
      <c r="H440" s="126">
        <v>2828.1135894433141</v>
      </c>
      <c r="I440" s="126">
        <v>2705.8768527679667</v>
      </c>
      <c r="J440" s="126">
        <v>2589.1963313960418</v>
      </c>
      <c r="K440" s="126">
        <v>2416.9536569898651</v>
      </c>
      <c r="L440" s="126">
        <v>2328.0542121350677</v>
      </c>
      <c r="M440" s="126">
        <v>2355.835288652193</v>
      </c>
      <c r="N440" s="126">
        <v>2228.0423366734176</v>
      </c>
      <c r="O440" s="126">
        <v>2150.255322425468</v>
      </c>
      <c r="P440" s="126">
        <v>2044.687231660394</v>
      </c>
      <c r="Q440" s="126">
        <v>1911.3380643781913</v>
      </c>
      <c r="R440" s="126">
        <v>1866.8883419507933</v>
      </c>
      <c r="S440" s="126">
        <v>1839.1072654336692</v>
      </c>
      <c r="T440" s="126">
        <v>1816.8824042199678</v>
      </c>
      <c r="U440" s="126">
        <v>1772.4326817925696</v>
      </c>
      <c r="V440" s="126">
        <v>1711.3143134548941</v>
      </c>
      <c r="W440" s="126">
        <v>1744.6516052754457</v>
      </c>
      <c r="X440" s="126">
        <v>1744.6516052754457</v>
      </c>
      <c r="Y440" s="126">
        <v>1700.2018828480432</v>
      </c>
      <c r="Z440" s="126">
        <v>1750.2078205788687</v>
      </c>
      <c r="AA440" s="126">
        <v>1844.6634807370922</v>
      </c>
      <c r="AB440" s="126">
        <v>1827.9948348268183</v>
      </c>
      <c r="AC440" s="126">
        <v>1855.7759113439429</v>
      </c>
      <c r="AD440" s="126">
        <v>1905.7818490747684</v>
      </c>
      <c r="AE440" s="126">
        <v>1944.6753561987432</v>
      </c>
      <c r="AF440" s="126">
        <v>1944.6753561987432</v>
      </c>
      <c r="AG440" s="126">
        <v>1944.6753561987432</v>
      </c>
      <c r="AH440" s="126">
        <v>1966.9002174124437</v>
      </c>
      <c r="AI440" s="126">
        <v>1983.5688633227176</v>
      </c>
      <c r="AJ440" s="126">
        <v>2601.2196557360135</v>
      </c>
      <c r="AK440" s="126">
        <v>2666.0700072640561</v>
      </c>
      <c r="AL440" s="126">
        <v>2774.1539264774638</v>
      </c>
      <c r="AM440" s="126">
        <v>2867.8266564624191</v>
      </c>
      <c r="AN440" s="126">
        <v>2961.499386447369</v>
      </c>
      <c r="AO440" s="126">
        <v>3047.9665218180953</v>
      </c>
      <c r="AP440" s="126">
        <v>3112.8168733461407</v>
      </c>
      <c r="AQ440" s="126">
        <v>3192.0784141026411</v>
      </c>
      <c r="AR440" s="126">
        <v>3365.0126848440909</v>
      </c>
      <c r="AS440" s="126">
        <v>3465.8910094432713</v>
      </c>
      <c r="AT440" s="126">
        <v>3573.9749286566826</v>
      </c>
      <c r="AU440" s="126">
        <v>3710.8812263269983</v>
      </c>
      <c r="AV440" s="126">
        <v>3948.6658485964949</v>
      </c>
      <c r="AW440" s="126">
        <v>4121.6001193379461</v>
      </c>
      <c r="AX440" s="126">
        <v>4474.6742554350758</v>
      </c>
      <c r="AY440" s="126">
        <v>4834.9539861464382</v>
      </c>
      <c r="AZ440" s="126">
        <v>5022.2994461163453</v>
      </c>
      <c r="BA440" s="126">
        <v>5094.3553922586152</v>
      </c>
      <c r="BB440" s="126">
        <v>5144.7945545582043</v>
      </c>
      <c r="BC440" s="126">
        <v>5072.7386084159352</v>
      </c>
      <c r="BD440" s="126">
        <v>5022.2994461163453</v>
      </c>
      <c r="BE440" s="126">
        <v>4993.4770676594353</v>
      </c>
      <c r="BF440" s="126">
        <v>5079.9442030301598</v>
      </c>
      <c r="BG440" s="126">
        <v>5115.972176101297</v>
      </c>
      <c r="BH440" s="126">
        <v>5058.3274191874798</v>
      </c>
      <c r="BI440" s="126">
        <v>5144.7945545582043</v>
      </c>
      <c r="BJ440" s="126">
        <v>5144.7945545582043</v>
      </c>
      <c r="BK440" s="126">
        <v>5022.2994461163453</v>
      </c>
      <c r="BL440" s="126">
        <v>4892.5987430602554</v>
      </c>
      <c r="BM440" s="126">
        <v>4791.7204184610737</v>
      </c>
      <c r="BN440" s="126">
        <v>4654.8141207907584</v>
      </c>
      <c r="BO440" s="126">
        <v>4589.963769262713</v>
      </c>
      <c r="BP440" s="126">
        <v>4496.2910392777576</v>
      </c>
      <c r="BQ440" s="126">
        <v>4316.1511739220814</v>
      </c>
      <c r="BR440" s="126">
        <v>4244.095227779806</v>
      </c>
      <c r="BS440" s="126">
        <v>4143.2169031806261</v>
      </c>
      <c r="BT440" s="126">
        <v>4006.3106055103103</v>
      </c>
      <c r="BU440" s="126">
        <v>3912.6378755253586</v>
      </c>
      <c r="BV440" s="126">
        <v>3854.9931186115391</v>
      </c>
      <c r="BW440" s="126">
        <v>3833.3763347688587</v>
      </c>
      <c r="BX440" s="126">
        <v>3869.4043078399941</v>
      </c>
      <c r="BY440" s="126">
        <v>3984.6938216676299</v>
      </c>
      <c r="BZ440" s="126">
        <v>4107.1889301094916</v>
      </c>
      <c r="CA440" s="126">
        <v>4136.0113085664007</v>
      </c>
      <c r="CB440" s="126">
        <v>4157.6280924090806</v>
      </c>
      <c r="CC440" s="126">
        <v>4251.300822394036</v>
      </c>
      <c r="CD440" s="126">
        <v>4287.3287954651714</v>
      </c>
      <c r="CE440" s="126">
        <v>4287.3287954651714</v>
      </c>
      <c r="CF440" s="126">
        <v>4373.7959308358959</v>
      </c>
      <c r="CG440" s="126">
        <v>4438.6462823639422</v>
      </c>
      <c r="CH440" s="126">
        <v>4503.4966338919876</v>
      </c>
      <c r="CI440" s="126">
        <v>4575.5525800342575</v>
      </c>
      <c r="CJ440" s="126">
        <v>3421.7808530390439</v>
      </c>
      <c r="CK440" s="126">
        <v>3485.1471651323582</v>
      </c>
      <c r="CL440" s="126">
        <v>3511.54979517124</v>
      </c>
      <c r="CM440" s="126">
        <v>3548.5134772256738</v>
      </c>
      <c r="CN440" s="126">
        <v>3553.7940032334491</v>
      </c>
      <c r="CO440" s="126">
        <v>3585.4771592801085</v>
      </c>
      <c r="CP440" s="126">
        <v>3617.1603153267674</v>
      </c>
      <c r="CQ440" s="126">
        <v>3680.5266274200826</v>
      </c>
      <c r="CR440" s="126">
        <v>3759.734517536725</v>
      </c>
      <c r="CS440" s="126">
        <v>3807.2592516067125</v>
      </c>
      <c r="CT440" s="126">
        <v>3828.3813556378186</v>
      </c>
      <c r="CU440" s="126">
        <v>3875.9060897078061</v>
      </c>
      <c r="CV440" s="126">
        <v>3944.5529278088952</v>
      </c>
      <c r="CW440" s="126">
        <v>4039.6023959488707</v>
      </c>
      <c r="CX440" s="126">
        <v>4155.7739681199482</v>
      </c>
      <c r="CY440" s="126">
        <v>4282.5065923065813</v>
      </c>
      <c r="CZ440" s="126">
        <v>4366.9950084309985</v>
      </c>
      <c r="DA440" s="126">
        <v>4435.6418465320921</v>
      </c>
      <c r="DB440" s="126">
        <v>4409.2392164932116</v>
      </c>
      <c r="DC440" s="126">
        <v>4414.5197425009856</v>
      </c>
      <c r="DD440" s="126">
        <v>4472.6055285865259</v>
      </c>
      <c r="DE440" s="126">
        <v>4440.9223725398633</v>
      </c>
      <c r="DF440" s="126">
        <v>4330.0313263765656</v>
      </c>
      <c r="DG440" s="126">
        <v>4298.3481703299094</v>
      </c>
      <c r="DH440" s="126">
        <v>4298.3481703299094</v>
      </c>
      <c r="DI440" s="126">
        <v>4240.2623842443681</v>
      </c>
      <c r="DJ440" s="126">
        <v>4219.1402802132625</v>
      </c>
      <c r="DK440" s="126">
        <v>4219.1402802132625</v>
      </c>
      <c r="DL440" s="126">
        <v>4303.6286963376842</v>
      </c>
      <c r="DM440" s="126">
        <v>4287.7871183143561</v>
      </c>
      <c r="DN440" s="126">
        <v>4245.5429102521475</v>
      </c>
      <c r="DO440" s="126">
        <v>4282.5065923065813</v>
      </c>
      <c r="DP440" s="126">
        <v>4324.7508003687899</v>
      </c>
      <c r="DQ440" s="126">
        <v>4562.3744707187079</v>
      </c>
      <c r="DR440" s="126">
        <v>4720.7902509520236</v>
      </c>
      <c r="DS440" s="126">
        <v>4731.3513029675651</v>
      </c>
      <c r="DT440" s="126">
        <v>4757.7539330064583</v>
      </c>
      <c r="DU440" s="126">
        <v>4763.0344590142286</v>
      </c>
      <c r="DV440" s="126">
        <v>4815.839719091975</v>
      </c>
      <c r="DW440" s="126">
        <v>4826.4007711075537</v>
      </c>
      <c r="DX440" s="126">
        <v>4752.4734069986862</v>
      </c>
      <c r="DY440" s="126">
        <v>4715.5097249442515</v>
      </c>
      <c r="DZ440" s="126">
        <v>4689.1070949053601</v>
      </c>
      <c r="EA440" s="126">
        <v>4631.0213088198043</v>
      </c>
      <c r="EB440" s="126">
        <v>4551.8134187031656</v>
      </c>
    </row>
    <row r="441" spans="1:132" x14ac:dyDescent="0.35">
      <c r="A441" s="112" t="s">
        <v>175</v>
      </c>
      <c r="B441" s="126"/>
      <c r="C441" s="126">
        <v>6962.7070973104337</v>
      </c>
      <c r="D441" s="126">
        <v>6843.8895700525809</v>
      </c>
      <c r="E441" s="126">
        <v>6713.1902900689338</v>
      </c>
      <c r="F441" s="126">
        <v>6689.4267846173616</v>
      </c>
      <c r="G441" s="126">
        <v>6368.6194610211523</v>
      </c>
      <c r="H441" s="126">
        <v>6047.8121374249331</v>
      </c>
      <c r="I441" s="126">
        <v>5786.4135774576516</v>
      </c>
      <c r="J441" s="126">
        <v>5536.8967702161499</v>
      </c>
      <c r="K441" s="126">
        <v>5168.5624357167881</v>
      </c>
      <c r="L441" s="126">
        <v>4978.4543921042223</v>
      </c>
      <c r="M441" s="126">
        <v>5037.863155733151</v>
      </c>
      <c r="N441" s="126">
        <v>4764.5828430400779</v>
      </c>
      <c r="O441" s="126">
        <v>4598.2383048790771</v>
      </c>
      <c r="P441" s="126">
        <v>4372.4850030891494</v>
      </c>
      <c r="Q441" s="126">
        <v>4087.3229376702861</v>
      </c>
      <c r="R441" s="126">
        <v>3992.2689158640037</v>
      </c>
      <c r="S441" s="126">
        <v>3932.8601522350773</v>
      </c>
      <c r="T441" s="126">
        <v>3885.3331413319306</v>
      </c>
      <c r="U441" s="126">
        <v>3790.2791195256482</v>
      </c>
      <c r="V441" s="126">
        <v>3659.5798395420043</v>
      </c>
      <c r="W441" s="126">
        <v>3730.8703558967222</v>
      </c>
      <c r="X441" s="126">
        <v>3730.8703558967222</v>
      </c>
      <c r="Y441" s="126">
        <v>3635.8163340904312</v>
      </c>
      <c r="Z441" s="126">
        <v>3742.7521086225042</v>
      </c>
      <c r="AA441" s="126">
        <v>3944.7419049608593</v>
      </c>
      <c r="AB441" s="126">
        <v>3909.0966467835042</v>
      </c>
      <c r="AC441" s="126">
        <v>3968.505410412431</v>
      </c>
      <c r="AD441" s="126">
        <v>4075.4411849445046</v>
      </c>
      <c r="AE441" s="126">
        <v>4158.6134540250041</v>
      </c>
      <c r="AF441" s="126">
        <v>4158.6134540250041</v>
      </c>
      <c r="AG441" s="126">
        <v>4158.6134540250041</v>
      </c>
      <c r="AH441" s="126">
        <v>4206.1404649281494</v>
      </c>
      <c r="AI441" s="126">
        <v>4241.7857231055041</v>
      </c>
      <c r="AJ441" s="126">
        <v>5562.6081868816282</v>
      </c>
      <c r="AK441" s="126">
        <v>5701.2881693800618</v>
      </c>
      <c r="AL441" s="126">
        <v>5932.4214735441155</v>
      </c>
      <c r="AM441" s="126">
        <v>6132.7370038196341</v>
      </c>
      <c r="AN441" s="126">
        <v>6333.0525340951444</v>
      </c>
      <c r="AO441" s="126">
        <v>6517.9591774263881</v>
      </c>
      <c r="AP441" s="126">
        <v>6656.6391599248236</v>
      </c>
      <c r="AQ441" s="126">
        <v>6826.1369163118015</v>
      </c>
      <c r="AR441" s="126">
        <v>7195.950202974288</v>
      </c>
      <c r="AS441" s="126">
        <v>7411.6746201940723</v>
      </c>
      <c r="AT441" s="126">
        <v>7642.8079243581369</v>
      </c>
      <c r="AU441" s="126">
        <v>7935.5767762992746</v>
      </c>
      <c r="AV441" s="126">
        <v>8444.0700454601974</v>
      </c>
      <c r="AW441" s="126">
        <v>8813.883332122683</v>
      </c>
      <c r="AX441" s="126">
        <v>9568.9187923919326</v>
      </c>
      <c r="AY441" s="126">
        <v>10339.363139605462</v>
      </c>
      <c r="AZ441" s="126">
        <v>10739.99420015649</v>
      </c>
      <c r="BA441" s="126">
        <v>10894.083069599194</v>
      </c>
      <c r="BB441" s="126">
        <v>11001.945278209085</v>
      </c>
      <c r="BC441" s="126">
        <v>10847.856408766385</v>
      </c>
      <c r="BD441" s="126">
        <v>10739.99420015649</v>
      </c>
      <c r="BE441" s="126">
        <v>10678.358652379406</v>
      </c>
      <c r="BF441" s="126">
        <v>10863.265295710651</v>
      </c>
      <c r="BG441" s="126">
        <v>10940.309730432002</v>
      </c>
      <c r="BH441" s="126">
        <v>10817.038634877845</v>
      </c>
      <c r="BI441" s="126">
        <v>11001.945278209085</v>
      </c>
      <c r="BJ441" s="126">
        <v>11001.945278209085</v>
      </c>
      <c r="BK441" s="126">
        <v>10739.99420015649</v>
      </c>
      <c r="BL441" s="126">
        <v>10462.634235159621</v>
      </c>
      <c r="BM441" s="126">
        <v>10246.909817939833</v>
      </c>
      <c r="BN441" s="126">
        <v>9954.1409659986966</v>
      </c>
      <c r="BO441" s="126">
        <v>9815.4609835002611</v>
      </c>
      <c r="BP441" s="126">
        <v>9615.1454532247426</v>
      </c>
      <c r="BQ441" s="126">
        <v>9229.9232796179895</v>
      </c>
      <c r="BR441" s="126">
        <v>9075.8344101752773</v>
      </c>
      <c r="BS441" s="126">
        <v>8860.109992955493</v>
      </c>
      <c r="BT441" s="126">
        <v>8567.3411410143544</v>
      </c>
      <c r="BU441" s="126">
        <v>8367.025610738845</v>
      </c>
      <c r="BV441" s="126">
        <v>8243.7545151846771</v>
      </c>
      <c r="BW441" s="126">
        <v>8197.5278543518671</v>
      </c>
      <c r="BX441" s="126">
        <v>8274.5722890732177</v>
      </c>
      <c r="BY441" s="126">
        <v>8521.1144801815481</v>
      </c>
      <c r="BZ441" s="126">
        <v>8783.0655582341406</v>
      </c>
      <c r="CA441" s="126">
        <v>8844.7011060112254</v>
      </c>
      <c r="CB441" s="126">
        <v>8890.9277668440354</v>
      </c>
      <c r="CC441" s="126">
        <v>9091.2432971195558</v>
      </c>
      <c r="CD441" s="126">
        <v>9168.2877318409046</v>
      </c>
      <c r="CE441" s="126">
        <v>9168.2877318409046</v>
      </c>
      <c r="CF441" s="126">
        <v>9353.1943751721483</v>
      </c>
      <c r="CG441" s="126">
        <v>9491.8743576705856</v>
      </c>
      <c r="CH441" s="126">
        <v>9630.5543401690193</v>
      </c>
      <c r="CI441" s="126">
        <v>9784.6432096117223</v>
      </c>
      <c r="CJ441" s="126">
        <v>7317.3467472681095</v>
      </c>
      <c r="CK441" s="126">
        <v>7452.8531685138132</v>
      </c>
      <c r="CL441" s="126">
        <v>7509.3141773661882</v>
      </c>
      <c r="CM441" s="126">
        <v>7588.3595897595169</v>
      </c>
      <c r="CN441" s="126">
        <v>7599.6517915299901</v>
      </c>
      <c r="CO441" s="126">
        <v>7667.4050021528474</v>
      </c>
      <c r="CP441" s="126">
        <v>7735.1582127757047</v>
      </c>
      <c r="CQ441" s="126">
        <v>7870.6646340214065</v>
      </c>
      <c r="CR441" s="126">
        <v>8040.0476605785343</v>
      </c>
      <c r="CS441" s="126">
        <v>8141.6774765128166</v>
      </c>
      <c r="CT441" s="126">
        <v>8186.8462835947203</v>
      </c>
      <c r="CU441" s="126">
        <v>8288.4760995290017</v>
      </c>
      <c r="CV441" s="126">
        <v>8435.2747225451749</v>
      </c>
      <c r="CW441" s="126">
        <v>8638.5343544137395</v>
      </c>
      <c r="CX441" s="126">
        <v>8886.9627933641968</v>
      </c>
      <c r="CY441" s="126">
        <v>9157.9756358556133</v>
      </c>
      <c r="CZ441" s="126">
        <v>9338.6508641832133</v>
      </c>
      <c r="DA441" s="126">
        <v>9485.4494871993975</v>
      </c>
      <c r="DB441" s="126">
        <v>9428.9884783470225</v>
      </c>
      <c r="DC441" s="126">
        <v>9440.2806801174938</v>
      </c>
      <c r="DD441" s="126">
        <v>9564.4948995927243</v>
      </c>
      <c r="DE441" s="126">
        <v>9496.7416889698616</v>
      </c>
      <c r="DF441" s="126">
        <v>9259.6054517898847</v>
      </c>
      <c r="DG441" s="126">
        <v>9191.8522411670383</v>
      </c>
      <c r="DH441" s="126">
        <v>9191.8522411670383</v>
      </c>
      <c r="DI441" s="126">
        <v>9067.6380216918024</v>
      </c>
      <c r="DJ441" s="126">
        <v>9022.4692146099005</v>
      </c>
      <c r="DK441" s="126">
        <v>9022.4692146099005</v>
      </c>
      <c r="DL441" s="126">
        <v>9203.1444429375097</v>
      </c>
      <c r="DM441" s="126">
        <v>9169.2678376260847</v>
      </c>
      <c r="DN441" s="126">
        <v>9078.9302234622846</v>
      </c>
      <c r="DO441" s="126">
        <v>9157.9756358556133</v>
      </c>
      <c r="DP441" s="126">
        <v>9248.3132500194133</v>
      </c>
      <c r="DQ441" s="126">
        <v>9756.4623296907757</v>
      </c>
      <c r="DR441" s="126">
        <v>10095.228382805097</v>
      </c>
      <c r="DS441" s="126">
        <v>10117.812786346021</v>
      </c>
      <c r="DT441" s="126">
        <v>10174.273795198425</v>
      </c>
      <c r="DU441" s="126">
        <v>10185.56599696889</v>
      </c>
      <c r="DV441" s="126">
        <v>10298.488014673609</v>
      </c>
      <c r="DW441" s="126">
        <v>10321.072418214615</v>
      </c>
      <c r="DX441" s="126">
        <v>10162.981593427925</v>
      </c>
      <c r="DY441" s="126">
        <v>10083.936181034631</v>
      </c>
      <c r="DZ441" s="126">
        <v>10027.475172182232</v>
      </c>
      <c r="EA441" s="126">
        <v>9903.2609527069671</v>
      </c>
      <c r="EB441" s="126">
        <v>9733.8779261498457</v>
      </c>
    </row>
    <row r="442" spans="1:132" x14ac:dyDescent="0.35">
      <c r="A442" s="114" t="s">
        <v>176</v>
      </c>
      <c r="B442" s="127"/>
      <c r="C442" s="127">
        <v>13294.262328245964</v>
      </c>
      <c r="D442" s="127">
        <v>13067.397783395358</v>
      </c>
      <c r="E442" s="127">
        <v>12817.846784059679</v>
      </c>
      <c r="F442" s="127">
        <v>12772.47387508955</v>
      </c>
      <c r="G442" s="127">
        <v>12159.939603992905</v>
      </c>
      <c r="H442" s="127">
        <v>11547.40533289624</v>
      </c>
      <c r="I442" s="127">
        <v>11048.303334224898</v>
      </c>
      <c r="J442" s="127">
        <v>10571.887790038607</v>
      </c>
      <c r="K442" s="127">
        <v>9868.6077010016943</v>
      </c>
      <c r="L442" s="127">
        <v>9505.6244292407227</v>
      </c>
      <c r="M442" s="127">
        <v>9619.0567016660298</v>
      </c>
      <c r="N442" s="127">
        <v>9097.2682485096175</v>
      </c>
      <c r="O442" s="127">
        <v>8779.6578857187578</v>
      </c>
      <c r="P442" s="127">
        <v>8348.615250502593</v>
      </c>
      <c r="Q442" s="127">
        <v>7804.1403428611084</v>
      </c>
      <c r="R442" s="127">
        <v>7622.6487069806235</v>
      </c>
      <c r="S442" s="127">
        <v>7509.2164345553201</v>
      </c>
      <c r="T442" s="127">
        <v>7418.4706166150672</v>
      </c>
      <c r="U442" s="127">
        <v>7236.9789807345833</v>
      </c>
      <c r="V442" s="127">
        <v>6987.427981398906</v>
      </c>
      <c r="W442" s="127">
        <v>7123.5467083092808</v>
      </c>
      <c r="X442" s="127">
        <v>7123.5467083092808</v>
      </c>
      <c r="Y442" s="127">
        <v>6942.0550724287796</v>
      </c>
      <c r="Z442" s="127">
        <v>7146.2331627943358</v>
      </c>
      <c r="AA442" s="127">
        <v>7531.9028890403742</v>
      </c>
      <c r="AB442" s="127">
        <v>7463.8435255851937</v>
      </c>
      <c r="AC442" s="127">
        <v>7577.2757980104989</v>
      </c>
      <c r="AD442" s="127">
        <v>7781.4538883760524</v>
      </c>
      <c r="AE442" s="127">
        <v>7940.2590697714822</v>
      </c>
      <c r="AF442" s="127">
        <v>7940.2590697714822</v>
      </c>
      <c r="AG442" s="127">
        <v>7940.2590697714822</v>
      </c>
      <c r="AH442" s="127">
        <v>8031.0048877117315</v>
      </c>
      <c r="AI442" s="127">
        <v>8099.0642511669121</v>
      </c>
      <c r="AJ442" s="127">
        <v>10620.979948189814</v>
      </c>
      <c r="AK442" s="127">
        <v>10885.768921967398</v>
      </c>
      <c r="AL442" s="127">
        <v>11327.083878263367</v>
      </c>
      <c r="AM442" s="127">
        <v>11709.556840386553</v>
      </c>
      <c r="AN442" s="127">
        <v>12092.02980250972</v>
      </c>
      <c r="AO442" s="127">
        <v>12445.0817675465</v>
      </c>
      <c r="AP442" s="127">
        <v>12709.870741324088</v>
      </c>
      <c r="AQ442" s="127">
        <v>13033.501709274475</v>
      </c>
      <c r="AR442" s="127">
        <v>13739.605639348028</v>
      </c>
      <c r="AS442" s="127">
        <v>14151.499598557604</v>
      </c>
      <c r="AT442" s="127">
        <v>14592.814554853594</v>
      </c>
      <c r="AU442" s="127">
        <v>15151.813499495162</v>
      </c>
      <c r="AV442" s="127">
        <v>16122.706403346303</v>
      </c>
      <c r="AW442" s="127">
        <v>16828.810333419857</v>
      </c>
      <c r="AX442" s="127">
        <v>18270.439190653375</v>
      </c>
      <c r="AY442" s="127">
        <v>19741.489044973303</v>
      </c>
      <c r="AZ442" s="127">
        <v>20506.434969219663</v>
      </c>
      <c r="BA442" s="127">
        <v>20800.644940083643</v>
      </c>
      <c r="BB442" s="127">
        <v>21006.591919688424</v>
      </c>
      <c r="BC442" s="127">
        <v>20712.381948824452</v>
      </c>
      <c r="BD442" s="127">
        <v>20506.434969219663</v>
      </c>
      <c r="BE442" s="127">
        <v>20388.750980874061</v>
      </c>
      <c r="BF442" s="127">
        <v>20741.80294591084</v>
      </c>
      <c r="BG442" s="127">
        <v>20888.907931342826</v>
      </c>
      <c r="BH442" s="127">
        <v>20653.539954651649</v>
      </c>
      <c r="BI442" s="127">
        <v>21006.591919688424</v>
      </c>
      <c r="BJ442" s="127">
        <v>21006.591919688424</v>
      </c>
      <c r="BK442" s="127">
        <v>20506.434969219663</v>
      </c>
      <c r="BL442" s="127">
        <v>19976.857021664488</v>
      </c>
      <c r="BM442" s="127">
        <v>19564.963062454906</v>
      </c>
      <c r="BN442" s="127">
        <v>19005.964117813342</v>
      </c>
      <c r="BO442" s="127">
        <v>18741.175144035755</v>
      </c>
      <c r="BP442" s="127">
        <v>18358.702181912566</v>
      </c>
      <c r="BQ442" s="127">
        <v>17623.17725475262</v>
      </c>
      <c r="BR442" s="127">
        <v>17328.967283888622</v>
      </c>
      <c r="BS442" s="127">
        <v>16917.073324679051</v>
      </c>
      <c r="BT442" s="127">
        <v>16358.07438003748</v>
      </c>
      <c r="BU442" s="127">
        <v>15975.601417914315</v>
      </c>
      <c r="BV442" s="127">
        <v>15740.233441223118</v>
      </c>
      <c r="BW442" s="127">
        <v>15651.970449963927</v>
      </c>
      <c r="BX442" s="127">
        <v>15799.075435395913</v>
      </c>
      <c r="BY442" s="127">
        <v>16269.811388778293</v>
      </c>
      <c r="BZ442" s="127">
        <v>16769.968339247058</v>
      </c>
      <c r="CA442" s="127">
        <v>16887.652327592656</v>
      </c>
      <c r="CB442" s="127">
        <v>16975.915318851847</v>
      </c>
      <c r="CC442" s="127">
        <v>17358.388280975036</v>
      </c>
      <c r="CD442" s="127">
        <v>17505.493266407022</v>
      </c>
      <c r="CE442" s="127">
        <v>17505.493266407022</v>
      </c>
      <c r="CF442" s="127">
        <v>17858.545231443801</v>
      </c>
      <c r="CG442" s="127">
        <v>18123.334205221392</v>
      </c>
      <c r="CH442" s="127">
        <v>18388.123178998976</v>
      </c>
      <c r="CI442" s="127">
        <v>18682.333149862956</v>
      </c>
      <c r="CJ442" s="127">
        <v>13971.394436870189</v>
      </c>
      <c r="CK442" s="127">
        <v>14230.123963478893</v>
      </c>
      <c r="CL442" s="127">
        <v>14337.927932899185</v>
      </c>
      <c r="CM442" s="127">
        <v>14488.853490087597</v>
      </c>
      <c r="CN442" s="127">
        <v>14510.414283971651</v>
      </c>
      <c r="CO442" s="127">
        <v>14639.779047276012</v>
      </c>
      <c r="CP442" s="127">
        <v>14769.143810580372</v>
      </c>
      <c r="CQ442" s="127">
        <v>15027.873337189076</v>
      </c>
      <c r="CR442" s="127">
        <v>15351.285245449952</v>
      </c>
      <c r="CS442" s="127">
        <v>15545.332390406486</v>
      </c>
      <c r="CT442" s="127">
        <v>15631.575565942725</v>
      </c>
      <c r="CU442" s="127">
        <v>15825.622710899257</v>
      </c>
      <c r="CV442" s="127">
        <v>16105.913031392012</v>
      </c>
      <c r="CW442" s="127">
        <v>16494.007321305078</v>
      </c>
      <c r="CX442" s="127">
        <v>16968.344786754369</v>
      </c>
      <c r="CY442" s="127">
        <v>17485.803839971799</v>
      </c>
      <c r="CZ442" s="127">
        <v>17830.776542116724</v>
      </c>
      <c r="DA442" s="127">
        <v>18111.066862609496</v>
      </c>
      <c r="DB442" s="127">
        <v>18003.262893189203</v>
      </c>
      <c r="DC442" s="127">
        <v>18024.823687073254</v>
      </c>
      <c r="DD442" s="127">
        <v>18261.992419797909</v>
      </c>
      <c r="DE442" s="127">
        <v>18132.627656493536</v>
      </c>
      <c r="DF442" s="127">
        <v>17679.850984928307</v>
      </c>
      <c r="DG442" s="127">
        <v>17550.486221623971</v>
      </c>
      <c r="DH442" s="127">
        <v>17550.486221623971</v>
      </c>
      <c r="DI442" s="127">
        <v>17313.317488899313</v>
      </c>
      <c r="DJ442" s="127">
        <v>17227.074313363075</v>
      </c>
      <c r="DK442" s="127">
        <v>17227.074313363075</v>
      </c>
      <c r="DL442" s="127">
        <v>17572.047015508018</v>
      </c>
      <c r="DM442" s="127">
        <v>17507.36463385585</v>
      </c>
      <c r="DN442" s="127">
        <v>17334.878282783382</v>
      </c>
      <c r="DO442" s="127">
        <v>17485.803839971799</v>
      </c>
      <c r="DP442" s="127">
        <v>17658.29019104426</v>
      </c>
      <c r="DQ442" s="127">
        <v>18628.525915826845</v>
      </c>
      <c r="DR442" s="127">
        <v>19275.349732348725</v>
      </c>
      <c r="DS442" s="127">
        <v>19318.471320116798</v>
      </c>
      <c r="DT442" s="127">
        <v>19426.275289537138</v>
      </c>
      <c r="DU442" s="127">
        <v>19447.836083421174</v>
      </c>
      <c r="DV442" s="127">
        <v>19663.444022261694</v>
      </c>
      <c r="DW442" s="127">
        <v>19706.56561002992</v>
      </c>
      <c r="DX442" s="127">
        <v>19404.714495653097</v>
      </c>
      <c r="DY442" s="127">
        <v>19253.788938464684</v>
      </c>
      <c r="DZ442" s="127">
        <v>19145.984969044348</v>
      </c>
      <c r="EA442" s="127">
        <v>18908.816236319635</v>
      </c>
      <c r="EB442" s="127">
        <v>18585.404328058772</v>
      </c>
    </row>
    <row r="443" spans="1:132" x14ac:dyDescent="0.35">
      <c r="A443" s="114" t="s">
        <v>177</v>
      </c>
      <c r="B443" s="127"/>
      <c r="C443" s="127">
        <v>18402.155777434236</v>
      </c>
      <c r="D443" s="127">
        <v>18088.125815361989</v>
      </c>
      <c r="E443" s="127">
        <v>17742.692857082497</v>
      </c>
      <c r="F443" s="127">
        <v>17679.886864668042</v>
      </c>
      <c r="G443" s="127">
        <v>16832.005967072964</v>
      </c>
      <c r="H443" s="127">
        <v>15984.125069477863</v>
      </c>
      <c r="I443" s="127">
        <v>15293.259152918909</v>
      </c>
      <c r="J443" s="127">
        <v>14633.796232567167</v>
      </c>
      <c r="K443" s="127">
        <v>13660.303350143158</v>
      </c>
      <c r="L443" s="127">
        <v>13157.855410827562</v>
      </c>
      <c r="M443" s="127">
        <v>13314.870391863687</v>
      </c>
      <c r="N443" s="127">
        <v>12592.601479097497</v>
      </c>
      <c r="O443" s="127">
        <v>12152.959532196337</v>
      </c>
      <c r="P443" s="127">
        <v>11556.302604259052</v>
      </c>
      <c r="Q443" s="127">
        <v>10802.630695285619</v>
      </c>
      <c r="R443" s="127">
        <v>10551.406725627823</v>
      </c>
      <c r="S443" s="127">
        <v>10394.3917445917</v>
      </c>
      <c r="T443" s="127">
        <v>10268.779759762789</v>
      </c>
      <c r="U443" s="127">
        <v>10017.555790104994</v>
      </c>
      <c r="V443" s="127">
        <v>9672.1228318255071</v>
      </c>
      <c r="W443" s="127">
        <v>9860.5408090688707</v>
      </c>
      <c r="X443" s="127">
        <v>9860.5408090688707</v>
      </c>
      <c r="Y443" s="127">
        <v>9609.3168394110508</v>
      </c>
      <c r="Z443" s="127">
        <v>9891.943805276087</v>
      </c>
      <c r="AA443" s="127">
        <v>10425.794740798916</v>
      </c>
      <c r="AB443" s="127">
        <v>10331.585752177243</v>
      </c>
      <c r="AC443" s="127">
        <v>10488.600733213369</v>
      </c>
      <c r="AD443" s="127">
        <v>10771.227699078405</v>
      </c>
      <c r="AE443" s="127">
        <v>10991.048672528983</v>
      </c>
      <c r="AF443" s="127">
        <v>10991.048672528983</v>
      </c>
      <c r="AG443" s="127">
        <v>10991.048672528983</v>
      </c>
      <c r="AH443" s="127">
        <v>11116.660657357892</v>
      </c>
      <c r="AI443" s="127">
        <v>11210.869645979563</v>
      </c>
      <c r="AJ443" s="127">
        <v>14701.750476243365</v>
      </c>
      <c r="AK443" s="127">
        <v>15068.276111385167</v>
      </c>
      <c r="AL443" s="127">
        <v>15679.152169954827</v>
      </c>
      <c r="AM443" s="127">
        <v>16208.578087381882</v>
      </c>
      <c r="AN443" s="127">
        <v>16738.004004808914</v>
      </c>
      <c r="AO443" s="127">
        <v>17226.704851664646</v>
      </c>
      <c r="AP443" s="127">
        <v>17593.230486806449</v>
      </c>
      <c r="AQ443" s="127">
        <v>18041.206263090884</v>
      </c>
      <c r="AR443" s="127">
        <v>19018.607956802342</v>
      </c>
      <c r="AS443" s="127">
        <v>19588.758944800695</v>
      </c>
      <c r="AT443" s="127">
        <v>20199.635003370386</v>
      </c>
      <c r="AU443" s="127">
        <v>20973.411344225296</v>
      </c>
      <c r="AV443" s="127">
        <v>22317.338673078564</v>
      </c>
      <c r="AW443" s="127">
        <v>23294.740366790025</v>
      </c>
      <c r="AX443" s="127">
        <v>25290.268824784271</v>
      </c>
      <c r="AY443" s="127">
        <v>27326.522353349847</v>
      </c>
      <c r="AZ443" s="127">
        <v>28385.374188203939</v>
      </c>
      <c r="BA443" s="127">
        <v>28792.624893917044</v>
      </c>
      <c r="BB443" s="127">
        <v>29077.700387916222</v>
      </c>
      <c r="BC443" s="127">
        <v>28670.449682203121</v>
      </c>
      <c r="BD443" s="127">
        <v>28385.374188203939</v>
      </c>
      <c r="BE443" s="127">
        <v>28222.47390591869</v>
      </c>
      <c r="BF443" s="127">
        <v>28711.174752774423</v>
      </c>
      <c r="BG443" s="127">
        <v>28914.800105630973</v>
      </c>
      <c r="BH443" s="127">
        <v>28588.999541060493</v>
      </c>
      <c r="BI443" s="127">
        <v>29077.700387916222</v>
      </c>
      <c r="BJ443" s="127">
        <v>29077.700387916222</v>
      </c>
      <c r="BK443" s="127">
        <v>28385.374188203939</v>
      </c>
      <c r="BL443" s="127">
        <v>27652.32291792033</v>
      </c>
      <c r="BM443" s="127">
        <v>27082.171929921973</v>
      </c>
      <c r="BN443" s="127">
        <v>26308.395589067066</v>
      </c>
      <c r="BO443" s="127">
        <v>25941.869953925259</v>
      </c>
      <c r="BP443" s="127">
        <v>25412.4440364982</v>
      </c>
      <c r="BQ443" s="127">
        <v>24394.317272215438</v>
      </c>
      <c r="BR443" s="127">
        <v>23987.066566502304</v>
      </c>
      <c r="BS443" s="127">
        <v>23416.915578503955</v>
      </c>
      <c r="BT443" s="127">
        <v>22643.13923764904</v>
      </c>
      <c r="BU443" s="127">
        <v>22113.71332022201</v>
      </c>
      <c r="BV443" s="127">
        <v>21787.912755651505</v>
      </c>
      <c r="BW443" s="127">
        <v>21665.737543937576</v>
      </c>
      <c r="BX443" s="127">
        <v>21869.362896794129</v>
      </c>
      <c r="BY443" s="127">
        <v>22520.964025935114</v>
      </c>
      <c r="BZ443" s="127">
        <v>23213.290225647394</v>
      </c>
      <c r="CA443" s="127">
        <v>23376.190507932653</v>
      </c>
      <c r="CB443" s="127">
        <v>23498.365719646576</v>
      </c>
      <c r="CC443" s="127">
        <v>24027.791637073638</v>
      </c>
      <c r="CD443" s="127">
        <v>24231.416989930189</v>
      </c>
      <c r="CE443" s="127">
        <v>24231.416989930189</v>
      </c>
      <c r="CF443" s="127">
        <v>24720.117836785917</v>
      </c>
      <c r="CG443" s="127">
        <v>25086.643471927728</v>
      </c>
      <c r="CH443" s="127">
        <v>25453.169107069527</v>
      </c>
      <c r="CI443" s="127">
        <v>25860.419812782635</v>
      </c>
      <c r="CJ443" s="127">
        <v>19339.454157527922</v>
      </c>
      <c r="CK443" s="127">
        <v>19697.592197482143</v>
      </c>
      <c r="CL443" s="127">
        <v>19846.816380796397</v>
      </c>
      <c r="CM443" s="127">
        <v>20055.730237436357</v>
      </c>
      <c r="CN443" s="127">
        <v>20085.575074099201</v>
      </c>
      <c r="CO443" s="127">
        <v>20264.64409407632</v>
      </c>
      <c r="CP443" s="127">
        <v>20443.71311405344</v>
      </c>
      <c r="CQ443" s="127">
        <v>20801.851154007654</v>
      </c>
      <c r="CR443" s="127">
        <v>21249.523703950425</v>
      </c>
      <c r="CS443" s="127">
        <v>21518.127233916093</v>
      </c>
      <c r="CT443" s="127">
        <v>21637.506580567504</v>
      </c>
      <c r="CU443" s="127">
        <v>21906.110110533173</v>
      </c>
      <c r="CV443" s="127">
        <v>22294.09298715023</v>
      </c>
      <c r="CW443" s="127">
        <v>22831.300047081571</v>
      </c>
      <c r="CX443" s="127">
        <v>23487.886453664305</v>
      </c>
      <c r="CY443" s="127">
        <v>24204.162533572762</v>
      </c>
      <c r="CZ443" s="127">
        <v>24681.679920178365</v>
      </c>
      <c r="DA443" s="127">
        <v>25069.662796795448</v>
      </c>
      <c r="DB443" s="127">
        <v>24920.43861348119</v>
      </c>
      <c r="DC443" s="127">
        <v>24950.28345014403</v>
      </c>
      <c r="DD443" s="127">
        <v>25278.576653435408</v>
      </c>
      <c r="DE443" s="127">
        <v>25099.50763345827</v>
      </c>
      <c r="DF443" s="127">
        <v>24472.766063538402</v>
      </c>
      <c r="DG443" s="127">
        <v>24293.697043561308</v>
      </c>
      <c r="DH443" s="127">
        <v>24293.697043561308</v>
      </c>
      <c r="DI443" s="127">
        <v>23965.40384026993</v>
      </c>
      <c r="DJ443" s="127">
        <v>23846.024493618519</v>
      </c>
      <c r="DK443" s="127">
        <v>23846.024493618519</v>
      </c>
      <c r="DL443" s="127">
        <v>24323.541880224147</v>
      </c>
      <c r="DM443" s="127">
        <v>24234.007370235599</v>
      </c>
      <c r="DN443" s="127">
        <v>23995.248676932799</v>
      </c>
      <c r="DO443" s="127">
        <v>24204.162533572762</v>
      </c>
      <c r="DP443" s="127">
        <v>24442.921226875562</v>
      </c>
      <c r="DQ443" s="127">
        <v>25785.9388767038</v>
      </c>
      <c r="DR443" s="127">
        <v>26681.283976589504</v>
      </c>
      <c r="DS443" s="127">
        <v>26740.973649915144</v>
      </c>
      <c r="DT443" s="127">
        <v>26890.197833229468</v>
      </c>
      <c r="DU443" s="127">
        <v>26920.042669892289</v>
      </c>
      <c r="DV443" s="127">
        <v>27218.491036520711</v>
      </c>
      <c r="DW443" s="127">
        <v>27278.180709846565</v>
      </c>
      <c r="DX443" s="127">
        <v>26860.352996566646</v>
      </c>
      <c r="DY443" s="127">
        <v>26651.439139926679</v>
      </c>
      <c r="DZ443" s="127">
        <v>26502.214956612359</v>
      </c>
      <c r="EA443" s="127">
        <v>26173.921753320901</v>
      </c>
      <c r="EB443" s="127">
        <v>25726.249203378153</v>
      </c>
    </row>
    <row r="444" spans="1:132" x14ac:dyDescent="0.35">
      <c r="A444" s="114" t="s">
        <v>178</v>
      </c>
      <c r="B444" s="127"/>
      <c r="C444" s="127">
        <v>0</v>
      </c>
      <c r="D444" s="127">
        <v>0</v>
      </c>
      <c r="E444" s="127">
        <v>0</v>
      </c>
      <c r="F444" s="127">
        <v>0</v>
      </c>
      <c r="G444" s="127">
        <v>0</v>
      </c>
      <c r="H444" s="127">
        <v>0</v>
      </c>
      <c r="I444" s="127">
        <v>0</v>
      </c>
      <c r="J444" s="127">
        <v>0</v>
      </c>
      <c r="K444" s="127">
        <v>0</v>
      </c>
      <c r="L444" s="127">
        <v>0</v>
      </c>
      <c r="M444" s="127">
        <v>0</v>
      </c>
      <c r="N444" s="127">
        <v>0</v>
      </c>
      <c r="O444" s="127">
        <v>0</v>
      </c>
      <c r="P444" s="127">
        <v>0</v>
      </c>
      <c r="Q444" s="127">
        <v>0</v>
      </c>
      <c r="R444" s="127">
        <v>0</v>
      </c>
      <c r="S444" s="127">
        <v>0</v>
      </c>
      <c r="T444" s="127">
        <v>0</v>
      </c>
      <c r="U444" s="127">
        <v>0</v>
      </c>
      <c r="V444" s="127">
        <v>0</v>
      </c>
      <c r="W444" s="127">
        <v>0</v>
      </c>
      <c r="X444" s="127">
        <v>0</v>
      </c>
      <c r="Y444" s="127">
        <v>0</v>
      </c>
      <c r="Z444" s="127">
        <v>0</v>
      </c>
      <c r="AA444" s="127">
        <v>0</v>
      </c>
      <c r="AB444" s="127">
        <v>0</v>
      </c>
      <c r="AC444" s="127">
        <v>0</v>
      </c>
      <c r="AD444" s="127">
        <v>0</v>
      </c>
      <c r="AE444" s="127">
        <v>0</v>
      </c>
      <c r="AF444" s="127">
        <v>0</v>
      </c>
      <c r="AG444" s="127">
        <v>0</v>
      </c>
      <c r="AH444" s="127">
        <v>0</v>
      </c>
      <c r="AI444" s="127">
        <v>0</v>
      </c>
      <c r="AJ444" s="127">
        <v>0</v>
      </c>
      <c r="AK444" s="127">
        <v>0</v>
      </c>
      <c r="AL444" s="127">
        <v>0</v>
      </c>
      <c r="AM444" s="127">
        <v>0</v>
      </c>
      <c r="AN444" s="127">
        <v>0</v>
      </c>
      <c r="AO444" s="127">
        <v>0</v>
      </c>
      <c r="AP444" s="127">
        <v>0</v>
      </c>
      <c r="AQ444" s="127">
        <v>0</v>
      </c>
      <c r="AR444" s="127">
        <v>0</v>
      </c>
      <c r="AS444" s="127">
        <v>0</v>
      </c>
      <c r="AT444" s="127">
        <v>0</v>
      </c>
      <c r="AU444" s="127">
        <v>0</v>
      </c>
      <c r="AV444" s="127">
        <v>0</v>
      </c>
      <c r="AW444" s="127">
        <v>0</v>
      </c>
      <c r="AX444" s="127">
        <v>0</v>
      </c>
      <c r="AY444" s="127">
        <v>0</v>
      </c>
      <c r="AZ444" s="127">
        <v>0</v>
      </c>
      <c r="BA444" s="127">
        <v>0</v>
      </c>
      <c r="BB444" s="127">
        <v>0</v>
      </c>
      <c r="BC444" s="127">
        <v>0</v>
      </c>
      <c r="BD444" s="127">
        <v>0</v>
      </c>
      <c r="BE444" s="127">
        <v>0</v>
      </c>
      <c r="BF444" s="127">
        <v>0</v>
      </c>
      <c r="BG444" s="127">
        <v>0</v>
      </c>
      <c r="BH444" s="127">
        <v>0</v>
      </c>
      <c r="BI444" s="127">
        <v>0</v>
      </c>
      <c r="BJ444" s="127">
        <v>0</v>
      </c>
      <c r="BK444" s="127">
        <v>0</v>
      </c>
      <c r="BL444" s="127">
        <v>0</v>
      </c>
      <c r="BM444" s="127">
        <v>0</v>
      </c>
      <c r="BN444" s="127">
        <v>0</v>
      </c>
      <c r="BO444" s="127">
        <v>0</v>
      </c>
      <c r="BP444" s="127">
        <v>0</v>
      </c>
      <c r="BQ444" s="127">
        <v>0</v>
      </c>
      <c r="BR444" s="127">
        <v>0</v>
      </c>
      <c r="BS444" s="127">
        <v>0</v>
      </c>
      <c r="BT444" s="127">
        <v>0</v>
      </c>
      <c r="BU444" s="127">
        <v>0</v>
      </c>
      <c r="BV444" s="127">
        <v>0</v>
      </c>
      <c r="BW444" s="127">
        <v>0</v>
      </c>
      <c r="BX444" s="127">
        <v>0</v>
      </c>
      <c r="BY444" s="127">
        <v>0</v>
      </c>
      <c r="BZ444" s="127">
        <v>0</v>
      </c>
      <c r="CA444" s="127">
        <v>0</v>
      </c>
      <c r="CB444" s="127">
        <v>0</v>
      </c>
      <c r="CC444" s="127">
        <v>0</v>
      </c>
      <c r="CD444" s="127">
        <v>0</v>
      </c>
      <c r="CE444" s="127">
        <v>0</v>
      </c>
      <c r="CF444" s="127">
        <v>0</v>
      </c>
      <c r="CG444" s="127">
        <v>0</v>
      </c>
      <c r="CH444" s="127">
        <v>0</v>
      </c>
      <c r="CI444" s="127">
        <v>0</v>
      </c>
      <c r="CJ444" s="127">
        <v>0</v>
      </c>
      <c r="CK444" s="127">
        <v>0</v>
      </c>
      <c r="CL444" s="127">
        <v>0</v>
      </c>
      <c r="CM444" s="127">
        <v>0</v>
      </c>
      <c r="CN444" s="127">
        <v>0</v>
      </c>
      <c r="CO444" s="127">
        <v>0</v>
      </c>
      <c r="CP444" s="127">
        <v>0</v>
      </c>
      <c r="CQ444" s="127">
        <v>0</v>
      </c>
      <c r="CR444" s="127">
        <v>0</v>
      </c>
      <c r="CS444" s="127">
        <v>0</v>
      </c>
      <c r="CT444" s="127">
        <v>0</v>
      </c>
      <c r="CU444" s="127">
        <v>0</v>
      </c>
      <c r="CV444" s="127">
        <v>0</v>
      </c>
      <c r="CW444" s="127">
        <v>0</v>
      </c>
      <c r="CX444" s="127">
        <v>0</v>
      </c>
      <c r="CY444" s="127">
        <v>0</v>
      </c>
      <c r="CZ444" s="127">
        <v>0</v>
      </c>
      <c r="DA444" s="127">
        <v>0</v>
      </c>
      <c r="DB444" s="127">
        <v>0</v>
      </c>
      <c r="DC444" s="127">
        <v>0</v>
      </c>
      <c r="DD444" s="127">
        <v>0</v>
      </c>
      <c r="DE444" s="127">
        <v>0</v>
      </c>
      <c r="DF444" s="127">
        <v>0</v>
      </c>
      <c r="DG444" s="127">
        <v>0</v>
      </c>
      <c r="DH444" s="127">
        <v>0</v>
      </c>
      <c r="DI444" s="127">
        <v>0</v>
      </c>
      <c r="DJ444" s="127">
        <v>0</v>
      </c>
      <c r="DK444" s="127">
        <v>0</v>
      </c>
      <c r="DL444" s="127">
        <v>0</v>
      </c>
      <c r="DM444" s="127">
        <v>0</v>
      </c>
      <c r="DN444" s="127">
        <v>0</v>
      </c>
      <c r="DO444" s="127">
        <v>0</v>
      </c>
      <c r="DP444" s="127">
        <v>0</v>
      </c>
      <c r="DQ444" s="127">
        <v>0</v>
      </c>
      <c r="DR444" s="127">
        <v>0</v>
      </c>
      <c r="DS444" s="127">
        <v>0</v>
      </c>
      <c r="DT444" s="127">
        <v>0</v>
      </c>
      <c r="DU444" s="127">
        <v>0</v>
      </c>
      <c r="DV444" s="127">
        <v>0</v>
      </c>
      <c r="DW444" s="127">
        <v>0</v>
      </c>
      <c r="DX444" s="127">
        <v>0</v>
      </c>
      <c r="DY444" s="127">
        <v>0</v>
      </c>
      <c r="DZ444" s="127">
        <v>0</v>
      </c>
      <c r="EA444" s="127">
        <v>0</v>
      </c>
      <c r="EB444" s="127">
        <v>0</v>
      </c>
    </row>
    <row r="445" spans="1:132" x14ac:dyDescent="0.35">
      <c r="A445" s="114" t="s">
        <v>179</v>
      </c>
      <c r="B445" s="127"/>
      <c r="C445" s="127">
        <v>11579.704650429338</v>
      </c>
      <c r="D445" s="127">
        <v>11382.098769022699</v>
      </c>
      <c r="E445" s="127">
        <v>11164.732299475385</v>
      </c>
      <c r="F445" s="127">
        <v>11125.211123194053</v>
      </c>
      <c r="G445" s="127">
        <v>10591.675243396123</v>
      </c>
      <c r="H445" s="127">
        <v>10058.139363598179</v>
      </c>
      <c r="I445" s="127">
        <v>9623.4064245035697</v>
      </c>
      <c r="J445" s="127">
        <v>9208.4340735496135</v>
      </c>
      <c r="K445" s="127">
        <v>8595.8558411890099</v>
      </c>
      <c r="L445" s="127">
        <v>8279.6864309383873</v>
      </c>
      <c r="M445" s="127">
        <v>8378.48937164171</v>
      </c>
      <c r="N445" s="127">
        <v>7923.9958444064268</v>
      </c>
      <c r="O445" s="127">
        <v>7647.3476104371257</v>
      </c>
      <c r="P445" s="127">
        <v>7271.8964357645036</v>
      </c>
      <c r="Q445" s="127">
        <v>6797.6423203885479</v>
      </c>
      <c r="R445" s="127">
        <v>6639.5576152632375</v>
      </c>
      <c r="S445" s="127">
        <v>6540.7546745599202</v>
      </c>
      <c r="T445" s="127">
        <v>6461.7123219972564</v>
      </c>
      <c r="U445" s="127">
        <v>6303.6276168719469</v>
      </c>
      <c r="V445" s="127">
        <v>6086.2611473246361</v>
      </c>
      <c r="W445" s="127">
        <v>6204.8246761686296</v>
      </c>
      <c r="X445" s="127">
        <v>6204.8246761686296</v>
      </c>
      <c r="Y445" s="127">
        <v>6046.7399710433046</v>
      </c>
      <c r="Z445" s="127">
        <v>6224.5852643092867</v>
      </c>
      <c r="AA445" s="127">
        <v>6560.5152627005773</v>
      </c>
      <c r="AB445" s="127">
        <v>6501.2334982785878</v>
      </c>
      <c r="AC445" s="127">
        <v>6600.0364389819078</v>
      </c>
      <c r="AD445" s="127">
        <v>6777.8817322478899</v>
      </c>
      <c r="AE445" s="127">
        <v>6916.2058492325414</v>
      </c>
      <c r="AF445" s="127">
        <v>6916.2058492325414</v>
      </c>
      <c r="AG445" s="127">
        <v>6916.2058492325414</v>
      </c>
      <c r="AH445" s="127">
        <v>6995.2482017952007</v>
      </c>
      <c r="AI445" s="127">
        <v>7054.529966217191</v>
      </c>
      <c r="AJ445" s="127">
        <v>9251.1948283780584</v>
      </c>
      <c r="AK445" s="127">
        <v>9481.83403462571</v>
      </c>
      <c r="AL445" s="127">
        <v>9866.2327117051263</v>
      </c>
      <c r="AM445" s="127">
        <v>10199.378231840628</v>
      </c>
      <c r="AN445" s="127">
        <v>10532.523751976114</v>
      </c>
      <c r="AO445" s="127">
        <v>10840.042693639652</v>
      </c>
      <c r="AP445" s="127">
        <v>11070.681899887306</v>
      </c>
      <c r="AQ445" s="127">
        <v>11352.574263078886</v>
      </c>
      <c r="AR445" s="127">
        <v>11967.612146405952</v>
      </c>
      <c r="AS445" s="127">
        <v>12326.384245013411</v>
      </c>
      <c r="AT445" s="127">
        <v>12710.782922092842</v>
      </c>
      <c r="AU445" s="127">
        <v>13197.68791306011</v>
      </c>
      <c r="AV445" s="127">
        <v>14043.365002634831</v>
      </c>
      <c r="AW445" s="127">
        <v>14658.402885961897</v>
      </c>
      <c r="AX445" s="127">
        <v>15914.105231088002</v>
      </c>
      <c r="AY445" s="127">
        <v>17195.434154686081</v>
      </c>
      <c r="AZ445" s="127">
        <v>17861.725194957075</v>
      </c>
      <c r="BA445" s="127">
        <v>18117.990979676684</v>
      </c>
      <c r="BB445" s="127">
        <v>18297.377028980412</v>
      </c>
      <c r="BC445" s="127">
        <v>18041.111244260806</v>
      </c>
      <c r="BD445" s="127">
        <v>17861.725194957075</v>
      </c>
      <c r="BE445" s="127">
        <v>17759.218881069224</v>
      </c>
      <c r="BF445" s="127">
        <v>18066.737822732757</v>
      </c>
      <c r="BG445" s="127">
        <v>18194.870715092562</v>
      </c>
      <c r="BH445" s="127">
        <v>17989.858087316879</v>
      </c>
      <c r="BI445" s="127">
        <v>18297.377028980412</v>
      </c>
      <c r="BJ445" s="127">
        <v>18297.377028980412</v>
      </c>
      <c r="BK445" s="127">
        <v>17861.725194957075</v>
      </c>
      <c r="BL445" s="127">
        <v>17400.446782461768</v>
      </c>
      <c r="BM445" s="127">
        <v>17041.674683854308</v>
      </c>
      <c r="BN445" s="127">
        <v>16554.769692887046</v>
      </c>
      <c r="BO445" s="127">
        <v>16324.130486639388</v>
      </c>
      <c r="BP445" s="127">
        <v>15990.984966503882</v>
      </c>
      <c r="BQ445" s="127">
        <v>15350.320504704861</v>
      </c>
      <c r="BR445" s="127">
        <v>15094.054719985235</v>
      </c>
      <c r="BS445" s="127">
        <v>14735.282621377779</v>
      </c>
      <c r="BT445" s="127">
        <v>14248.377630410514</v>
      </c>
      <c r="BU445" s="127">
        <v>13915.232110275025</v>
      </c>
      <c r="BV445" s="127">
        <v>13710.219482499326</v>
      </c>
      <c r="BW445" s="127">
        <v>13633.339747083448</v>
      </c>
      <c r="BX445" s="127">
        <v>13761.472639443249</v>
      </c>
      <c r="BY445" s="127">
        <v>14171.497894994636</v>
      </c>
      <c r="BZ445" s="127">
        <v>14607.149729017972</v>
      </c>
      <c r="CA445" s="127">
        <v>14709.656042905825</v>
      </c>
      <c r="CB445" s="127">
        <v>14786.5357783217</v>
      </c>
      <c r="CC445" s="127">
        <v>15119.681298457208</v>
      </c>
      <c r="CD445" s="127">
        <v>15247.814190817013</v>
      </c>
      <c r="CE445" s="127">
        <v>15247.814190817013</v>
      </c>
      <c r="CF445" s="127">
        <v>15555.333132480544</v>
      </c>
      <c r="CG445" s="127">
        <v>15785.972338728201</v>
      </c>
      <c r="CH445" s="127">
        <v>16016.611544975854</v>
      </c>
      <c r="CI445" s="127">
        <v>16272.877329695464</v>
      </c>
      <c r="CJ445" s="127">
        <v>12169.507200852266</v>
      </c>
      <c r="CK445" s="127">
        <v>12394.868445312492</v>
      </c>
      <c r="CL445" s="127">
        <v>12488.768963837583</v>
      </c>
      <c r="CM445" s="127">
        <v>12620.229689772714</v>
      </c>
      <c r="CN445" s="127">
        <v>12639.00979347773</v>
      </c>
      <c r="CO445" s="127">
        <v>12751.69041570785</v>
      </c>
      <c r="CP445" s="127">
        <v>12864.371037937968</v>
      </c>
      <c r="CQ445" s="127">
        <v>13089.732282398192</v>
      </c>
      <c r="CR445" s="127">
        <v>13371.433837973471</v>
      </c>
      <c r="CS445" s="127">
        <v>13540.454771318642</v>
      </c>
      <c r="CT445" s="127">
        <v>13615.575186138723</v>
      </c>
      <c r="CU445" s="127">
        <v>13784.596119483895</v>
      </c>
      <c r="CV445" s="127">
        <v>14028.737467649129</v>
      </c>
      <c r="CW445" s="127">
        <v>14366.779334339477</v>
      </c>
      <c r="CX445" s="127">
        <v>14779.941615849888</v>
      </c>
      <c r="CY445" s="127">
        <v>15230.664104770354</v>
      </c>
      <c r="CZ445" s="127">
        <v>15531.145764050641</v>
      </c>
      <c r="DA445" s="127">
        <v>15775.287112215894</v>
      </c>
      <c r="DB445" s="127">
        <v>15681.386593690802</v>
      </c>
      <c r="DC445" s="127">
        <v>15700.166697395811</v>
      </c>
      <c r="DD445" s="127">
        <v>15906.747838151026</v>
      </c>
      <c r="DE445" s="127">
        <v>15794.067215920893</v>
      </c>
      <c r="DF445" s="127">
        <v>15399.685038115509</v>
      </c>
      <c r="DG445" s="127">
        <v>15287.004415885407</v>
      </c>
      <c r="DH445" s="127">
        <v>15287.004415885407</v>
      </c>
      <c r="DI445" s="127">
        <v>15080.423275130192</v>
      </c>
      <c r="DJ445" s="127">
        <v>15005.302860310112</v>
      </c>
      <c r="DK445" s="127">
        <v>15005.302860310112</v>
      </c>
      <c r="DL445" s="127">
        <v>15305.784519590417</v>
      </c>
      <c r="DM445" s="127">
        <v>15249.444208475365</v>
      </c>
      <c r="DN445" s="127">
        <v>15099.203378835218</v>
      </c>
      <c r="DO445" s="127">
        <v>15230.664104770354</v>
      </c>
      <c r="DP445" s="127">
        <v>15380.904934410497</v>
      </c>
      <c r="DQ445" s="127">
        <v>16226.009601136295</v>
      </c>
      <c r="DR445" s="127">
        <v>16789.412712286958</v>
      </c>
      <c r="DS445" s="127">
        <v>16826.972919696953</v>
      </c>
      <c r="DT445" s="127">
        <v>16920.873438222086</v>
      </c>
      <c r="DU445" s="127">
        <v>16939.653541927088</v>
      </c>
      <c r="DV445" s="127">
        <v>17127.454578977216</v>
      </c>
      <c r="DW445" s="127">
        <v>17165.01478638735</v>
      </c>
      <c r="DX445" s="127">
        <v>16902.093334517089</v>
      </c>
      <c r="DY445" s="127">
        <v>16770.632608581953</v>
      </c>
      <c r="DZ445" s="127">
        <v>16676.732090056823</v>
      </c>
      <c r="EA445" s="127">
        <v>16470.150949301558</v>
      </c>
      <c r="EB445" s="127">
        <v>16188.449393726289</v>
      </c>
    </row>
    <row r="446" spans="1:132" x14ac:dyDescent="0.35">
      <c r="A446" s="114" t="s">
        <v>180</v>
      </c>
      <c r="B446" s="127"/>
      <c r="C446" s="127">
        <v>76316.422046656036</v>
      </c>
      <c r="D446" s="127">
        <v>75014.094025382074</v>
      </c>
      <c r="E446" s="127">
        <v>73581.533201980652</v>
      </c>
      <c r="F446" s="127">
        <v>73321.067597725836</v>
      </c>
      <c r="G446" s="127">
        <v>69804.781940286106</v>
      </c>
      <c r="H446" s="127">
        <v>66288.496282846274</v>
      </c>
      <c r="I446" s="127">
        <v>63423.374636043547</v>
      </c>
      <c r="J446" s="127">
        <v>60688.485791368141</v>
      </c>
      <c r="K446" s="127">
        <v>56651.268925418713</v>
      </c>
      <c r="L446" s="127">
        <v>54567.544091380376</v>
      </c>
      <c r="M446" s="127">
        <v>55218.708102017365</v>
      </c>
      <c r="N446" s="127">
        <v>52223.353653087172</v>
      </c>
      <c r="O446" s="127">
        <v>50400.094423303584</v>
      </c>
      <c r="P446" s="127">
        <v>47925.671182883008</v>
      </c>
      <c r="Q446" s="127">
        <v>44800.083931825357</v>
      </c>
      <c r="R446" s="127">
        <v>43758.221514806188</v>
      </c>
      <c r="S446" s="127">
        <v>43107.057504169221</v>
      </c>
      <c r="T446" s="127">
        <v>42586.126295659589</v>
      </c>
      <c r="U446" s="127">
        <v>41544.263878640428</v>
      </c>
      <c r="V446" s="127">
        <v>40111.703055239013</v>
      </c>
      <c r="W446" s="127">
        <v>40893.099868003454</v>
      </c>
      <c r="X446" s="127">
        <v>40893.099868003454</v>
      </c>
      <c r="Y446" s="127">
        <v>39851.237450984197</v>
      </c>
      <c r="Z446" s="127">
        <v>41023.332670130811</v>
      </c>
      <c r="AA446" s="127">
        <v>43237.290306296578</v>
      </c>
      <c r="AB446" s="127">
        <v>42846.591899914398</v>
      </c>
      <c r="AC446" s="127">
        <v>43497.755910551394</v>
      </c>
      <c r="AD446" s="127">
        <v>44669.851129698</v>
      </c>
      <c r="AE446" s="127">
        <v>45581.480744589797</v>
      </c>
      <c r="AF446" s="127">
        <v>45581.480744589797</v>
      </c>
      <c r="AG446" s="127">
        <v>45581.480744589797</v>
      </c>
      <c r="AH446" s="127">
        <v>46102.411953099399</v>
      </c>
      <c r="AI446" s="127">
        <v>46493.110359481587</v>
      </c>
      <c r="AJ446" s="127">
        <v>60970.301943941609</v>
      </c>
      <c r="AK446" s="127">
        <v>62490.337172460931</v>
      </c>
      <c r="AL446" s="127">
        <v>65023.729219993082</v>
      </c>
      <c r="AM446" s="127">
        <v>67219.335661187695</v>
      </c>
      <c r="AN446" s="127">
        <v>69414.942102382207</v>
      </c>
      <c r="AO446" s="127">
        <v>71441.655740407965</v>
      </c>
      <c r="AP446" s="127">
        <v>72961.690968927287</v>
      </c>
      <c r="AQ446" s="127">
        <v>74819.511803784277</v>
      </c>
      <c r="AR446" s="127">
        <v>78872.939079835749</v>
      </c>
      <c r="AS446" s="127">
        <v>81237.438324199131</v>
      </c>
      <c r="AT446" s="127">
        <v>83770.830371731412</v>
      </c>
      <c r="AU446" s="127">
        <v>86979.793631938854</v>
      </c>
      <c r="AV446" s="127">
        <v>92553.256136509663</v>
      </c>
      <c r="AW446" s="127">
        <v>96606.683412561149</v>
      </c>
      <c r="AX446" s="127">
        <v>104882.43076783296</v>
      </c>
      <c r="AY446" s="127">
        <v>113327.07092627372</v>
      </c>
      <c r="AZ446" s="127">
        <v>117718.28380866285</v>
      </c>
      <c r="BA446" s="127">
        <v>119407.21184035097</v>
      </c>
      <c r="BB446" s="127">
        <v>120589.46146253264</v>
      </c>
      <c r="BC446" s="127">
        <v>118900.53343084455</v>
      </c>
      <c r="BD446" s="127">
        <v>117718.28380866285</v>
      </c>
      <c r="BE446" s="127">
        <v>117042.71259598757</v>
      </c>
      <c r="BF446" s="127">
        <v>119069.4262340133</v>
      </c>
      <c r="BG446" s="127">
        <v>119913.89024985736</v>
      </c>
      <c r="BH446" s="127">
        <v>118562.74782450689</v>
      </c>
      <c r="BI446" s="127">
        <v>120589.46146253264</v>
      </c>
      <c r="BJ446" s="127">
        <v>120589.46146253264</v>
      </c>
      <c r="BK446" s="127">
        <v>117718.28380866285</v>
      </c>
      <c r="BL446" s="127">
        <v>114678.21335162419</v>
      </c>
      <c r="BM446" s="127">
        <v>112313.71410726078</v>
      </c>
      <c r="BN446" s="127">
        <v>109104.75084705336</v>
      </c>
      <c r="BO446" s="127">
        <v>107584.71561853403</v>
      </c>
      <c r="BP446" s="127">
        <v>105389.1091773394</v>
      </c>
      <c r="BQ446" s="127">
        <v>101166.78909811916</v>
      </c>
      <c r="BR446" s="127">
        <v>99477.861066430924</v>
      </c>
      <c r="BS446" s="127">
        <v>97113.361822067556</v>
      </c>
      <c r="BT446" s="127">
        <v>93904.398561860129</v>
      </c>
      <c r="BU446" s="127">
        <v>91708.792120665603</v>
      </c>
      <c r="BV446" s="127">
        <v>90357.649695315034</v>
      </c>
      <c r="BW446" s="127">
        <v>89850.971285808628</v>
      </c>
      <c r="BX446" s="127">
        <v>90695.435301652687</v>
      </c>
      <c r="BY446" s="127">
        <v>93397.720152353708</v>
      </c>
      <c r="BZ446" s="127">
        <v>96268.897806223511</v>
      </c>
      <c r="CA446" s="127">
        <v>96944.469018898802</v>
      </c>
      <c r="CB446" s="127">
        <v>97451.147428405209</v>
      </c>
      <c r="CC446" s="127">
        <v>99646.753869599823</v>
      </c>
      <c r="CD446" s="127">
        <v>100491.21788544387</v>
      </c>
      <c r="CE446" s="127">
        <v>100491.21788544387</v>
      </c>
      <c r="CF446" s="127">
        <v>102517.9315234696</v>
      </c>
      <c r="CG446" s="127">
        <v>104037.96675198895</v>
      </c>
      <c r="CH446" s="127">
        <v>105558.00198050828</v>
      </c>
      <c r="CI446" s="127">
        <v>107246.93001219638</v>
      </c>
      <c r="CJ446" s="127">
        <v>80203.535036243513</v>
      </c>
      <c r="CK446" s="127">
        <v>81688.78568506283</v>
      </c>
      <c r="CL446" s="127">
        <v>82307.64012207085</v>
      </c>
      <c r="CM446" s="127">
        <v>83174.036333882104</v>
      </c>
      <c r="CN446" s="127">
        <v>83297.8072212837</v>
      </c>
      <c r="CO446" s="127">
        <v>84040.432545693402</v>
      </c>
      <c r="CP446" s="127">
        <v>84783.057870103105</v>
      </c>
      <c r="CQ446" s="127">
        <v>86268.308518922408</v>
      </c>
      <c r="CR446" s="127">
        <v>88124.871829946525</v>
      </c>
      <c r="CS446" s="127">
        <v>89238.809816561028</v>
      </c>
      <c r="CT446" s="127">
        <v>89733.893366167496</v>
      </c>
      <c r="CU446" s="127">
        <v>90847.831352781999</v>
      </c>
      <c r="CV446" s="127">
        <v>92456.852889002868</v>
      </c>
      <c r="CW446" s="127">
        <v>94684.728862231903</v>
      </c>
      <c r="CX446" s="127">
        <v>97407.688385067304</v>
      </c>
      <c r="CY446" s="127">
        <v>100378.18968270601</v>
      </c>
      <c r="CZ446" s="127">
        <v>102358.52388113168</v>
      </c>
      <c r="DA446" s="127">
        <v>103967.54541735264</v>
      </c>
      <c r="DB446" s="127">
        <v>103348.69098034462</v>
      </c>
      <c r="DC446" s="127">
        <v>103472.46186774618</v>
      </c>
      <c r="DD446" s="127">
        <v>104833.94162916392</v>
      </c>
      <c r="DE446" s="127">
        <v>104091.31630475415</v>
      </c>
      <c r="DF446" s="127">
        <v>101492.12766932041</v>
      </c>
      <c r="DG446" s="127">
        <v>100749.50234491081</v>
      </c>
      <c r="DH446" s="127">
        <v>100749.50234491081</v>
      </c>
      <c r="DI446" s="127">
        <v>99388.022583493046</v>
      </c>
      <c r="DJ446" s="127">
        <v>98892.939033886592</v>
      </c>
      <c r="DK446" s="127">
        <v>98892.939033886592</v>
      </c>
      <c r="DL446" s="127">
        <v>100873.27323231238</v>
      </c>
      <c r="DM446" s="127">
        <v>100501.96057010756</v>
      </c>
      <c r="DN446" s="127">
        <v>99511.793470894743</v>
      </c>
      <c r="DO446" s="127">
        <v>100378.18968270601</v>
      </c>
      <c r="DP446" s="127">
        <v>101368.35678191885</v>
      </c>
      <c r="DQ446" s="127">
        <v>106938.04671499094</v>
      </c>
      <c r="DR446" s="127">
        <v>110651.17333703989</v>
      </c>
      <c r="DS446" s="127">
        <v>110898.71511184283</v>
      </c>
      <c r="DT446" s="127">
        <v>111517.56954885116</v>
      </c>
      <c r="DU446" s="127">
        <v>111641.34043625263</v>
      </c>
      <c r="DV446" s="127">
        <v>112879.04931026834</v>
      </c>
      <c r="DW446" s="127">
        <v>113126.59108507218</v>
      </c>
      <c r="DX446" s="127">
        <v>111393.79866144966</v>
      </c>
      <c r="DY446" s="127">
        <v>110527.40244963836</v>
      </c>
      <c r="DZ446" s="127">
        <v>109908.54801263008</v>
      </c>
      <c r="EA446" s="127">
        <v>108547.068251212</v>
      </c>
      <c r="EB446" s="127">
        <v>106690.50494018795</v>
      </c>
    </row>
    <row r="447" spans="1:132" x14ac:dyDescent="0.35">
      <c r="A447" s="114" t="s">
        <v>181</v>
      </c>
      <c r="B447" s="127"/>
      <c r="C447" s="127">
        <v>2289.8933927434114</v>
      </c>
      <c r="D447" s="127">
        <v>2250.8167136863576</v>
      </c>
      <c r="E447" s="127">
        <v>2207.8323667235959</v>
      </c>
      <c r="F447" s="127">
        <v>2200.0170309121845</v>
      </c>
      <c r="G447" s="127">
        <v>2094.5099974581385</v>
      </c>
      <c r="H447" s="127">
        <v>1989.0029640040889</v>
      </c>
      <c r="I447" s="127">
        <v>1903.0342700785698</v>
      </c>
      <c r="J447" s="127">
        <v>1820.9732440587545</v>
      </c>
      <c r="K447" s="127">
        <v>1699.8355389818832</v>
      </c>
      <c r="L447" s="127">
        <v>1637.3128524905972</v>
      </c>
      <c r="M447" s="127">
        <v>1656.8511920191245</v>
      </c>
      <c r="N447" s="127">
        <v>1566.9748301878983</v>
      </c>
      <c r="O447" s="127">
        <v>1512.2674795080216</v>
      </c>
      <c r="P447" s="127">
        <v>1438.0217892996177</v>
      </c>
      <c r="Q447" s="127">
        <v>1344.2377595626842</v>
      </c>
      <c r="R447" s="127">
        <v>1312.9764163170414</v>
      </c>
      <c r="S447" s="127">
        <v>1293.4380767885145</v>
      </c>
      <c r="T447" s="127">
        <v>1277.8074051656915</v>
      </c>
      <c r="U447" s="127">
        <v>1246.5460619200492</v>
      </c>
      <c r="V447" s="127">
        <v>1203.5617149572881</v>
      </c>
      <c r="W447" s="127">
        <v>1227.0077223915221</v>
      </c>
      <c r="X447" s="127">
        <v>1227.0077223915221</v>
      </c>
      <c r="Y447" s="127">
        <v>1195.7463791458765</v>
      </c>
      <c r="Z447" s="127">
        <v>1230.9153902972264</v>
      </c>
      <c r="AA447" s="127">
        <v>1297.3457446942189</v>
      </c>
      <c r="AB447" s="127">
        <v>1285.6227409771031</v>
      </c>
      <c r="AC447" s="127">
        <v>1305.1610805056303</v>
      </c>
      <c r="AD447" s="127">
        <v>1340.3300916569801</v>
      </c>
      <c r="AE447" s="127">
        <v>1367.6837669969182</v>
      </c>
      <c r="AF447" s="127">
        <v>1367.6837669969182</v>
      </c>
      <c r="AG447" s="127">
        <v>1367.6837669969182</v>
      </c>
      <c r="AH447" s="127">
        <v>1383.3144386197407</v>
      </c>
      <c r="AI447" s="127">
        <v>1395.0374423368567</v>
      </c>
      <c r="AJ447" s="127">
        <v>1829.4292084297235</v>
      </c>
      <c r="AK447" s="127">
        <v>1875.0382468670298</v>
      </c>
      <c r="AL447" s="127">
        <v>1951.0533109292053</v>
      </c>
      <c r="AM447" s="127">
        <v>2016.9330331164265</v>
      </c>
      <c r="AN447" s="127">
        <v>2082.8127553036438</v>
      </c>
      <c r="AO447" s="127">
        <v>2143.6248065533855</v>
      </c>
      <c r="AP447" s="127">
        <v>2189.233844990692</v>
      </c>
      <c r="AQ447" s="127">
        <v>2244.9782253029566</v>
      </c>
      <c r="AR447" s="127">
        <v>2366.6023278024377</v>
      </c>
      <c r="AS447" s="127">
        <v>2437.5497209271357</v>
      </c>
      <c r="AT447" s="127">
        <v>2513.5647849893153</v>
      </c>
      <c r="AU447" s="127">
        <v>2609.8505328014053</v>
      </c>
      <c r="AV447" s="127">
        <v>2777.0836737381942</v>
      </c>
      <c r="AW447" s="127">
        <v>2898.7077762376762</v>
      </c>
      <c r="AX447" s="127">
        <v>3147.0236521741194</v>
      </c>
      <c r="AY447" s="127">
        <v>3400.4071990480452</v>
      </c>
      <c r="AZ447" s="127">
        <v>3532.166643422484</v>
      </c>
      <c r="BA447" s="127">
        <v>3582.8433527972679</v>
      </c>
      <c r="BB447" s="127">
        <v>3618.3170493596172</v>
      </c>
      <c r="BC447" s="127">
        <v>3567.6403399848332</v>
      </c>
      <c r="BD447" s="127">
        <v>3532.166643422484</v>
      </c>
      <c r="BE447" s="127">
        <v>3511.8959596725695</v>
      </c>
      <c r="BF447" s="127">
        <v>3572.7080109223102</v>
      </c>
      <c r="BG447" s="127">
        <v>3598.0463656097027</v>
      </c>
      <c r="BH447" s="127">
        <v>3557.5049981098759</v>
      </c>
      <c r="BI447" s="127">
        <v>3618.3170493596172</v>
      </c>
      <c r="BJ447" s="127">
        <v>3618.3170493596172</v>
      </c>
      <c r="BK447" s="127">
        <v>3532.166643422484</v>
      </c>
      <c r="BL447" s="127">
        <v>3440.9485665478715</v>
      </c>
      <c r="BM447" s="127">
        <v>3370.0011734231725</v>
      </c>
      <c r="BN447" s="127">
        <v>3273.7154256110825</v>
      </c>
      <c r="BO447" s="127">
        <v>3228.1063871737756</v>
      </c>
      <c r="BP447" s="127">
        <v>3162.2266649865546</v>
      </c>
      <c r="BQ447" s="127">
        <v>3035.5348915495956</v>
      </c>
      <c r="BR447" s="127">
        <v>2984.858182174808</v>
      </c>
      <c r="BS447" s="127">
        <v>2913.9107890501109</v>
      </c>
      <c r="BT447" s="127">
        <v>2817.6250412380205</v>
      </c>
      <c r="BU447" s="127">
        <v>2751.7453190508022</v>
      </c>
      <c r="BV447" s="127">
        <v>2711.2039515509732</v>
      </c>
      <c r="BW447" s="127">
        <v>2696.000938738538</v>
      </c>
      <c r="BX447" s="127">
        <v>2721.33929342593</v>
      </c>
      <c r="BY447" s="127">
        <v>2802.4220284255862</v>
      </c>
      <c r="BZ447" s="127">
        <v>2888.572434362718</v>
      </c>
      <c r="CA447" s="127">
        <v>2908.8431181126339</v>
      </c>
      <c r="CB447" s="127">
        <v>2924.0461309250677</v>
      </c>
      <c r="CC447" s="127">
        <v>2989.9258531122896</v>
      </c>
      <c r="CD447" s="127">
        <v>3015.2642077996807</v>
      </c>
      <c r="CE447" s="127">
        <v>3015.2642077996807</v>
      </c>
      <c r="CF447" s="127">
        <v>3076.0762590494219</v>
      </c>
      <c r="CG447" s="127">
        <v>3121.6852974867288</v>
      </c>
      <c r="CH447" s="127">
        <v>3167.2943359240353</v>
      </c>
      <c r="CI447" s="127">
        <v>3217.9710452988184</v>
      </c>
      <c r="CJ447" s="127">
        <v>2406.5271933461404</v>
      </c>
      <c r="CK447" s="127">
        <v>2451.0925117414395</v>
      </c>
      <c r="CL447" s="127">
        <v>2469.6613944061464</v>
      </c>
      <c r="CM447" s="127">
        <v>2495.6578301367376</v>
      </c>
      <c r="CN447" s="127">
        <v>2499.3716066696788</v>
      </c>
      <c r="CO447" s="127">
        <v>2521.6542658673288</v>
      </c>
      <c r="CP447" s="127">
        <v>2543.9369250649797</v>
      </c>
      <c r="CQ447" s="127">
        <v>2588.5022434602774</v>
      </c>
      <c r="CR447" s="127">
        <v>2644.2088914544001</v>
      </c>
      <c r="CS447" s="127">
        <v>2677.6328802508747</v>
      </c>
      <c r="CT447" s="127">
        <v>2692.4879863826418</v>
      </c>
      <c r="CU447" s="127">
        <v>2725.9119751791163</v>
      </c>
      <c r="CV447" s="127">
        <v>2774.1910701073548</v>
      </c>
      <c r="CW447" s="127">
        <v>2841.0390477003048</v>
      </c>
      <c r="CX447" s="127">
        <v>2922.7421314250182</v>
      </c>
      <c r="CY447" s="127">
        <v>3011.8727682156182</v>
      </c>
      <c r="CZ447" s="127">
        <v>3071.2931927426798</v>
      </c>
      <c r="DA447" s="127">
        <v>3119.5722876709224</v>
      </c>
      <c r="DB447" s="127">
        <v>3101.003405006215</v>
      </c>
      <c r="DC447" s="127">
        <v>3104.7171815391548</v>
      </c>
      <c r="DD447" s="127">
        <v>3145.5687234015127</v>
      </c>
      <c r="DE447" s="127">
        <v>3123.28606420386</v>
      </c>
      <c r="DF447" s="127">
        <v>3045.2967570120895</v>
      </c>
      <c r="DG447" s="127">
        <v>3023.0140978144423</v>
      </c>
      <c r="DH447" s="127">
        <v>3023.0140978144423</v>
      </c>
      <c r="DI447" s="127">
        <v>2982.162555952083</v>
      </c>
      <c r="DJ447" s="127">
        <v>2967.3074498203168</v>
      </c>
      <c r="DK447" s="127">
        <v>2967.3074498203168</v>
      </c>
      <c r="DL447" s="127">
        <v>3026.7278743473821</v>
      </c>
      <c r="DM447" s="127">
        <v>3015.586544748558</v>
      </c>
      <c r="DN447" s="127">
        <v>2985.876332485027</v>
      </c>
      <c r="DO447" s="127">
        <v>3011.8727682156182</v>
      </c>
      <c r="DP447" s="127">
        <v>3041.5829804791488</v>
      </c>
      <c r="DQ447" s="127">
        <v>3208.7029244615092</v>
      </c>
      <c r="DR447" s="127">
        <v>3320.116220449775</v>
      </c>
      <c r="DS447" s="127">
        <v>3327.5437735156497</v>
      </c>
      <c r="DT447" s="127">
        <v>3346.1126561803662</v>
      </c>
      <c r="DU447" s="127">
        <v>3349.8264327133038</v>
      </c>
      <c r="DV447" s="127">
        <v>3386.9641980427077</v>
      </c>
      <c r="DW447" s="127">
        <v>3394.3917511086097</v>
      </c>
      <c r="DX447" s="127">
        <v>3342.3988796474282</v>
      </c>
      <c r="DY447" s="127">
        <v>3316.4024439168361</v>
      </c>
      <c r="DZ447" s="127">
        <v>3297.8335612521214</v>
      </c>
      <c r="EA447" s="127">
        <v>3256.9820193897526</v>
      </c>
      <c r="EB447" s="127">
        <v>3201.2753713956326</v>
      </c>
    </row>
    <row r="448" spans="1:132" x14ac:dyDescent="0.35">
      <c r="A448" s="114" t="s">
        <v>182</v>
      </c>
      <c r="B448" s="127"/>
      <c r="C448" s="127">
        <v>143066.81444512645</v>
      </c>
      <c r="D448" s="127">
        <v>140625.40122933939</v>
      </c>
      <c r="E448" s="127">
        <v>137939.84669197348</v>
      </c>
      <c r="F448" s="127">
        <v>137451.56404881601</v>
      </c>
      <c r="G448" s="127">
        <v>130859.74836619085</v>
      </c>
      <c r="H448" s="127">
        <v>124267.93268356546</v>
      </c>
      <c r="I448" s="127">
        <v>118896.82360883385</v>
      </c>
      <c r="J448" s="127">
        <v>113769.85585568083</v>
      </c>
      <c r="K448" s="127">
        <v>106201.4748867406</v>
      </c>
      <c r="L448" s="127">
        <v>102295.21374148129</v>
      </c>
      <c r="M448" s="127">
        <v>103515.92034937485</v>
      </c>
      <c r="N448" s="127">
        <v>97900.669953064411</v>
      </c>
      <c r="O448" s="127">
        <v>94482.691450962418</v>
      </c>
      <c r="P448" s="127">
        <v>89844.006340966866</v>
      </c>
      <c r="Q448" s="127">
        <v>83984.614623077607</v>
      </c>
      <c r="R448" s="127">
        <v>82031.484050447951</v>
      </c>
      <c r="S448" s="127">
        <v>80810.777442554419</v>
      </c>
      <c r="T448" s="127">
        <v>79834.212156239504</v>
      </c>
      <c r="U448" s="127">
        <v>77881.081583609848</v>
      </c>
      <c r="V448" s="127">
        <v>75195.527046243966</v>
      </c>
      <c r="W448" s="127">
        <v>76660.374975716331</v>
      </c>
      <c r="X448" s="127">
        <v>76660.374975716331</v>
      </c>
      <c r="Y448" s="127">
        <v>74707.244403086501</v>
      </c>
      <c r="Z448" s="127">
        <v>76904.516297294962</v>
      </c>
      <c r="AA448" s="127">
        <v>81054.918764133065</v>
      </c>
      <c r="AB448" s="127">
        <v>80322.494799396954</v>
      </c>
      <c r="AC448" s="127">
        <v>81543.2014072905</v>
      </c>
      <c r="AD448" s="127">
        <v>83740.473301498962</v>
      </c>
      <c r="AE448" s="127">
        <v>85449.462552549958</v>
      </c>
      <c r="AF448" s="127">
        <v>85449.462552549958</v>
      </c>
      <c r="AG448" s="127">
        <v>85449.462552549958</v>
      </c>
      <c r="AH448" s="127">
        <v>86426.027838864844</v>
      </c>
      <c r="AI448" s="127">
        <v>87158.451803600954</v>
      </c>
      <c r="AJ448" s="127">
        <v>114298.16336966804</v>
      </c>
      <c r="AK448" s="127">
        <v>117147.70206863484</v>
      </c>
      <c r="AL448" s="127">
        <v>121896.93323357942</v>
      </c>
      <c r="AM448" s="127">
        <v>126012.93357653152</v>
      </c>
      <c r="AN448" s="127">
        <v>130128.93391948342</v>
      </c>
      <c r="AO448" s="127">
        <v>133928.31885143917</v>
      </c>
      <c r="AP448" s="127">
        <v>136777.85755040598</v>
      </c>
      <c r="AQ448" s="127">
        <v>140260.62707136545</v>
      </c>
      <c r="AR448" s="127">
        <v>147859.3969352768</v>
      </c>
      <c r="AS448" s="127">
        <v>152292.01268922514</v>
      </c>
      <c r="AT448" s="127">
        <v>157041.24385416994</v>
      </c>
      <c r="AU448" s="127">
        <v>163056.93666309983</v>
      </c>
      <c r="AV448" s="127">
        <v>173505.24522597803</v>
      </c>
      <c r="AW448" s="127">
        <v>181104.01508988941</v>
      </c>
      <c r="AX448" s="127">
        <v>196618.17022870856</v>
      </c>
      <c r="AY448" s="127">
        <v>212448.94077852421</v>
      </c>
      <c r="AZ448" s="127">
        <v>220680.94146442827</v>
      </c>
      <c r="BA448" s="127">
        <v>223847.09557439134</v>
      </c>
      <c r="BB448" s="127">
        <v>226063.40345136548</v>
      </c>
      <c r="BC448" s="127">
        <v>222897.24934140249</v>
      </c>
      <c r="BD448" s="127">
        <v>220680.94146442827</v>
      </c>
      <c r="BE448" s="127">
        <v>219414.47982044297</v>
      </c>
      <c r="BF448" s="127">
        <v>223213.86475239866</v>
      </c>
      <c r="BG448" s="127">
        <v>224796.94180738018</v>
      </c>
      <c r="BH448" s="127">
        <v>222264.01851940982</v>
      </c>
      <c r="BI448" s="127">
        <v>226063.40345136548</v>
      </c>
      <c r="BJ448" s="127">
        <v>226063.40345136548</v>
      </c>
      <c r="BK448" s="127">
        <v>220680.94146442827</v>
      </c>
      <c r="BL448" s="127">
        <v>214981.86406649463</v>
      </c>
      <c r="BM448" s="127">
        <v>210549.24831254629</v>
      </c>
      <c r="BN448" s="127">
        <v>204533.55550361643</v>
      </c>
      <c r="BO448" s="127">
        <v>201684.01680464958</v>
      </c>
      <c r="BP448" s="127">
        <v>197568.01646169747</v>
      </c>
      <c r="BQ448" s="127">
        <v>189652.63118678986</v>
      </c>
      <c r="BR448" s="127">
        <v>186486.47707682659</v>
      </c>
      <c r="BS448" s="127">
        <v>182053.86132287831</v>
      </c>
      <c r="BT448" s="127">
        <v>176038.16851394842</v>
      </c>
      <c r="BU448" s="127">
        <v>171922.16817099648</v>
      </c>
      <c r="BV448" s="127">
        <v>169389.24488302591</v>
      </c>
      <c r="BW448" s="127">
        <v>168439.39865003704</v>
      </c>
      <c r="BX448" s="127">
        <v>170022.47570501856</v>
      </c>
      <c r="BY448" s="127">
        <v>175088.32228095955</v>
      </c>
      <c r="BZ448" s="127">
        <v>180470.78426789676</v>
      </c>
      <c r="CA448" s="127">
        <v>181737.24591188206</v>
      </c>
      <c r="CB448" s="127">
        <v>182687.09214487093</v>
      </c>
      <c r="CC448" s="127">
        <v>186803.09248782307</v>
      </c>
      <c r="CD448" s="127">
        <v>188386.16954280454</v>
      </c>
      <c r="CE448" s="127">
        <v>188386.16954280454</v>
      </c>
      <c r="CF448" s="127">
        <v>192185.55447476023</v>
      </c>
      <c r="CG448" s="127">
        <v>195035.0931737271</v>
      </c>
      <c r="CH448" s="127">
        <v>197884.63187269389</v>
      </c>
      <c r="CI448" s="127">
        <v>201050.78598265696</v>
      </c>
      <c r="CJ448" s="127">
        <v>150353.80272228352</v>
      </c>
      <c r="CK448" s="127">
        <v>153138.13240232578</v>
      </c>
      <c r="CL448" s="127">
        <v>154298.26976901005</v>
      </c>
      <c r="CM448" s="127">
        <v>155922.462082368</v>
      </c>
      <c r="CN448" s="127">
        <v>156154.48955570484</v>
      </c>
      <c r="CO448" s="127">
        <v>157546.65439572601</v>
      </c>
      <c r="CP448" s="127">
        <v>158938.81923574727</v>
      </c>
      <c r="CQ448" s="127">
        <v>161723.1489157895</v>
      </c>
      <c r="CR448" s="127">
        <v>165203.56101584228</v>
      </c>
      <c r="CS448" s="127">
        <v>167291.80827587401</v>
      </c>
      <c r="CT448" s="127">
        <v>168219.91816922149</v>
      </c>
      <c r="CU448" s="127">
        <v>170308.16542925325</v>
      </c>
      <c r="CV448" s="127">
        <v>173324.52258263229</v>
      </c>
      <c r="CW448" s="127">
        <v>177501.01710269577</v>
      </c>
      <c r="CX448" s="127">
        <v>182605.62151610656</v>
      </c>
      <c r="CY448" s="127">
        <v>188174.28087619127</v>
      </c>
      <c r="CZ448" s="127">
        <v>191886.72044958081</v>
      </c>
      <c r="DA448" s="127">
        <v>194903.07760295999</v>
      </c>
      <c r="DB448" s="127">
        <v>193742.94023627578</v>
      </c>
      <c r="DC448" s="127">
        <v>193974.96770961254</v>
      </c>
      <c r="DD448" s="127">
        <v>196527.26991631804</v>
      </c>
      <c r="DE448" s="127">
        <v>195135.10507629669</v>
      </c>
      <c r="DF448" s="127">
        <v>190262.5281362228</v>
      </c>
      <c r="DG448" s="127">
        <v>188870.3632962018</v>
      </c>
      <c r="DH448" s="127">
        <v>188870.3632962018</v>
      </c>
      <c r="DI448" s="127">
        <v>186318.06108949627</v>
      </c>
      <c r="DJ448" s="127">
        <v>185389.95119614882</v>
      </c>
      <c r="DK448" s="127">
        <v>185389.95119614882</v>
      </c>
      <c r="DL448" s="127">
        <v>189102.39076953853</v>
      </c>
      <c r="DM448" s="127">
        <v>188406.30834952803</v>
      </c>
      <c r="DN448" s="127">
        <v>186550.08856283326</v>
      </c>
      <c r="DO448" s="127">
        <v>188174.28087619127</v>
      </c>
      <c r="DP448" s="127">
        <v>190030.50066288604</v>
      </c>
      <c r="DQ448" s="127">
        <v>200471.73696304392</v>
      </c>
      <c r="DR448" s="127">
        <v>207432.56116315082</v>
      </c>
      <c r="DS448" s="127">
        <v>207896.61610982401</v>
      </c>
      <c r="DT448" s="127">
        <v>209056.75347650883</v>
      </c>
      <c r="DU448" s="127">
        <v>209288.78094984542</v>
      </c>
      <c r="DV448" s="127">
        <v>211609.05568321329</v>
      </c>
      <c r="DW448" s="127">
        <v>212073.11062988814</v>
      </c>
      <c r="DX448" s="127">
        <v>208824.72600317217</v>
      </c>
      <c r="DY448" s="127">
        <v>207200.53368981412</v>
      </c>
      <c r="DZ448" s="127">
        <v>206040.39632312942</v>
      </c>
      <c r="EA448" s="127">
        <v>203488.09411642328</v>
      </c>
      <c r="EB448" s="127">
        <v>200007.68201637064</v>
      </c>
    </row>
    <row r="449" spans="1:132" x14ac:dyDescent="0.35">
      <c r="A449" s="114" t="s">
        <v>183</v>
      </c>
      <c r="B449" s="127"/>
      <c r="C449" s="127">
        <v>0</v>
      </c>
      <c r="D449" s="127">
        <v>0</v>
      </c>
      <c r="E449" s="127">
        <v>0</v>
      </c>
      <c r="F449" s="127">
        <v>0</v>
      </c>
      <c r="G449" s="127">
        <v>0</v>
      </c>
      <c r="H449" s="127">
        <v>0</v>
      </c>
      <c r="I449" s="127">
        <v>0</v>
      </c>
      <c r="J449" s="127">
        <v>0</v>
      </c>
      <c r="K449" s="127">
        <v>0</v>
      </c>
      <c r="L449" s="127">
        <v>0</v>
      </c>
      <c r="M449" s="127">
        <v>0</v>
      </c>
      <c r="N449" s="127">
        <v>0</v>
      </c>
      <c r="O449" s="127">
        <v>0</v>
      </c>
      <c r="P449" s="127">
        <v>0</v>
      </c>
      <c r="Q449" s="127">
        <v>0</v>
      </c>
      <c r="R449" s="127">
        <v>0</v>
      </c>
      <c r="S449" s="127">
        <v>0</v>
      </c>
      <c r="T449" s="127">
        <v>0</v>
      </c>
      <c r="U449" s="127">
        <v>0</v>
      </c>
      <c r="V449" s="127">
        <v>0</v>
      </c>
      <c r="W449" s="127">
        <v>0</v>
      </c>
      <c r="X449" s="127">
        <v>0</v>
      </c>
      <c r="Y449" s="127">
        <v>0</v>
      </c>
      <c r="Z449" s="127">
        <v>0</v>
      </c>
      <c r="AA449" s="127">
        <v>0</v>
      </c>
      <c r="AB449" s="127">
        <v>0</v>
      </c>
      <c r="AC449" s="127">
        <v>0</v>
      </c>
      <c r="AD449" s="127">
        <v>0</v>
      </c>
      <c r="AE449" s="127">
        <v>0</v>
      </c>
      <c r="AF449" s="127">
        <v>0</v>
      </c>
      <c r="AG449" s="127">
        <v>0</v>
      </c>
      <c r="AH449" s="127">
        <v>0</v>
      </c>
      <c r="AI449" s="127">
        <v>0</v>
      </c>
      <c r="AJ449" s="127">
        <v>0</v>
      </c>
      <c r="AK449" s="127">
        <v>0</v>
      </c>
      <c r="AL449" s="127">
        <v>0</v>
      </c>
      <c r="AM449" s="127">
        <v>0</v>
      </c>
      <c r="AN449" s="127">
        <v>0</v>
      </c>
      <c r="AO449" s="127">
        <v>0</v>
      </c>
      <c r="AP449" s="127">
        <v>0</v>
      </c>
      <c r="AQ449" s="127">
        <v>0</v>
      </c>
      <c r="AR449" s="127">
        <v>0</v>
      </c>
      <c r="AS449" s="127">
        <v>0</v>
      </c>
      <c r="AT449" s="127">
        <v>0</v>
      </c>
      <c r="AU449" s="127">
        <v>0</v>
      </c>
      <c r="AV449" s="127">
        <v>0</v>
      </c>
      <c r="AW449" s="127">
        <v>0</v>
      </c>
      <c r="AX449" s="127">
        <v>0</v>
      </c>
      <c r="AY449" s="127">
        <v>0</v>
      </c>
      <c r="AZ449" s="127">
        <v>0</v>
      </c>
      <c r="BA449" s="127">
        <v>0</v>
      </c>
      <c r="BB449" s="127">
        <v>0</v>
      </c>
      <c r="BC449" s="127">
        <v>0</v>
      </c>
      <c r="BD449" s="127">
        <v>0</v>
      </c>
      <c r="BE449" s="127">
        <v>0</v>
      </c>
      <c r="BF449" s="127">
        <v>0</v>
      </c>
      <c r="BG449" s="127">
        <v>0</v>
      </c>
      <c r="BH449" s="127">
        <v>0</v>
      </c>
      <c r="BI449" s="127">
        <v>0</v>
      </c>
      <c r="BJ449" s="127">
        <v>0</v>
      </c>
      <c r="BK449" s="127">
        <v>0</v>
      </c>
      <c r="BL449" s="127">
        <v>0</v>
      </c>
      <c r="BM449" s="127">
        <v>0</v>
      </c>
      <c r="BN449" s="127">
        <v>0</v>
      </c>
      <c r="BO449" s="127">
        <v>0</v>
      </c>
      <c r="BP449" s="127">
        <v>0</v>
      </c>
      <c r="BQ449" s="127">
        <v>0</v>
      </c>
      <c r="BR449" s="127">
        <v>0</v>
      </c>
      <c r="BS449" s="127">
        <v>0</v>
      </c>
      <c r="BT449" s="127">
        <v>0</v>
      </c>
      <c r="BU449" s="127">
        <v>0</v>
      </c>
      <c r="BV449" s="127">
        <v>0</v>
      </c>
      <c r="BW449" s="127">
        <v>0</v>
      </c>
      <c r="BX449" s="127">
        <v>0</v>
      </c>
      <c r="BY449" s="127">
        <v>0</v>
      </c>
      <c r="BZ449" s="127">
        <v>0</v>
      </c>
      <c r="CA449" s="127">
        <v>0</v>
      </c>
      <c r="CB449" s="127">
        <v>0</v>
      </c>
      <c r="CC449" s="127">
        <v>0</v>
      </c>
      <c r="CD449" s="127">
        <v>0</v>
      </c>
      <c r="CE449" s="127">
        <v>0</v>
      </c>
      <c r="CF449" s="127">
        <v>0</v>
      </c>
      <c r="CG449" s="127">
        <v>0</v>
      </c>
      <c r="CH449" s="127">
        <v>0</v>
      </c>
      <c r="CI449" s="127">
        <v>0</v>
      </c>
      <c r="CJ449" s="127">
        <v>0</v>
      </c>
      <c r="CK449" s="127">
        <v>0</v>
      </c>
      <c r="CL449" s="127">
        <v>0</v>
      </c>
      <c r="CM449" s="127">
        <v>0</v>
      </c>
      <c r="CN449" s="127">
        <v>0</v>
      </c>
      <c r="CO449" s="127">
        <v>0</v>
      </c>
      <c r="CP449" s="127">
        <v>0</v>
      </c>
      <c r="CQ449" s="127">
        <v>0</v>
      </c>
      <c r="CR449" s="127">
        <v>0</v>
      </c>
      <c r="CS449" s="127">
        <v>0</v>
      </c>
      <c r="CT449" s="127">
        <v>0</v>
      </c>
      <c r="CU449" s="127">
        <v>0</v>
      </c>
      <c r="CV449" s="127">
        <v>0</v>
      </c>
      <c r="CW449" s="127">
        <v>0</v>
      </c>
      <c r="CX449" s="127">
        <v>0</v>
      </c>
      <c r="CY449" s="127">
        <v>0</v>
      </c>
      <c r="CZ449" s="127">
        <v>0</v>
      </c>
      <c r="DA449" s="127">
        <v>0</v>
      </c>
      <c r="DB449" s="127">
        <v>0</v>
      </c>
      <c r="DC449" s="127">
        <v>0</v>
      </c>
      <c r="DD449" s="127">
        <v>0</v>
      </c>
      <c r="DE449" s="127">
        <v>0</v>
      </c>
      <c r="DF449" s="127">
        <v>0</v>
      </c>
      <c r="DG449" s="127">
        <v>0</v>
      </c>
      <c r="DH449" s="127">
        <v>0</v>
      </c>
      <c r="DI449" s="127">
        <v>0</v>
      </c>
      <c r="DJ449" s="127">
        <v>0</v>
      </c>
      <c r="DK449" s="127">
        <v>0</v>
      </c>
      <c r="DL449" s="127">
        <v>0</v>
      </c>
      <c r="DM449" s="127">
        <v>0</v>
      </c>
      <c r="DN449" s="127">
        <v>0</v>
      </c>
      <c r="DO449" s="127">
        <v>0</v>
      </c>
      <c r="DP449" s="127">
        <v>0</v>
      </c>
      <c r="DQ449" s="127">
        <v>0</v>
      </c>
      <c r="DR449" s="127">
        <v>0</v>
      </c>
      <c r="DS449" s="127">
        <v>0</v>
      </c>
      <c r="DT449" s="127">
        <v>0</v>
      </c>
      <c r="DU449" s="127">
        <v>0</v>
      </c>
      <c r="DV449" s="127">
        <v>0</v>
      </c>
      <c r="DW449" s="127">
        <v>0</v>
      </c>
      <c r="DX449" s="127">
        <v>0</v>
      </c>
      <c r="DY449" s="127">
        <v>0</v>
      </c>
      <c r="DZ449" s="127">
        <v>0</v>
      </c>
      <c r="EA449" s="127">
        <v>0</v>
      </c>
      <c r="EB449" s="127">
        <v>0</v>
      </c>
    </row>
    <row r="450" spans="1:132" x14ac:dyDescent="0.35">
      <c r="A450" s="114" t="s">
        <v>184</v>
      </c>
      <c r="B450" s="127"/>
      <c r="C450" s="127">
        <v>16168.078536138946</v>
      </c>
      <c r="D450" s="127">
        <v>15892.172759071738</v>
      </c>
      <c r="E450" s="127">
        <v>15588.676404297792</v>
      </c>
      <c r="F450" s="127">
        <v>15533.495248884343</v>
      </c>
      <c r="G450" s="127">
        <v>14788.549650802868</v>
      </c>
      <c r="H450" s="127">
        <v>14043.604052721372</v>
      </c>
      <c r="I450" s="127">
        <v>13436.611343173501</v>
      </c>
      <c r="J450" s="127">
        <v>12857.209211332343</v>
      </c>
      <c r="K450" s="127">
        <v>12001.901302423958</v>
      </c>
      <c r="L450" s="127">
        <v>11560.452059116424</v>
      </c>
      <c r="M450" s="127">
        <v>11698.404947650031</v>
      </c>
      <c r="N450" s="127">
        <v>11063.821660395428</v>
      </c>
      <c r="O450" s="127">
        <v>10677.553572501325</v>
      </c>
      <c r="P450" s="127">
        <v>10153.332596073613</v>
      </c>
      <c r="Q450" s="127">
        <v>9491.1587311122767</v>
      </c>
      <c r="R450" s="127">
        <v>9270.4341094585106</v>
      </c>
      <c r="S450" s="127">
        <v>9132.4812209249067</v>
      </c>
      <c r="T450" s="127">
        <v>9022.11891009801</v>
      </c>
      <c r="U450" s="127">
        <v>8801.3942884442458</v>
      </c>
      <c r="V450" s="127">
        <v>8497.8979336703014</v>
      </c>
      <c r="W450" s="127">
        <v>8663.4413999106418</v>
      </c>
      <c r="X450" s="127">
        <v>8663.4413999106418</v>
      </c>
      <c r="Y450" s="127">
        <v>8442.716778256854</v>
      </c>
      <c r="Z450" s="127">
        <v>8691.0319776173546</v>
      </c>
      <c r="AA450" s="127">
        <v>9160.0717986316176</v>
      </c>
      <c r="AB450" s="127">
        <v>9077.3000655114574</v>
      </c>
      <c r="AC450" s="127">
        <v>9215.2529540450651</v>
      </c>
      <c r="AD450" s="127">
        <v>9463.5681534055639</v>
      </c>
      <c r="AE450" s="127">
        <v>9656.7021973526153</v>
      </c>
      <c r="AF450" s="127">
        <v>9656.7021973526153</v>
      </c>
      <c r="AG450" s="127">
        <v>9656.7021973526153</v>
      </c>
      <c r="AH450" s="127">
        <v>9767.0645081795064</v>
      </c>
      <c r="AI450" s="127">
        <v>9849.8362412996667</v>
      </c>
      <c r="AJ450" s="127">
        <v>12916.913604769117</v>
      </c>
      <c r="AK450" s="127">
        <v>13238.941921785519</v>
      </c>
      <c r="AL450" s="127">
        <v>13775.65578347952</v>
      </c>
      <c r="AM450" s="127">
        <v>14240.807796947667</v>
      </c>
      <c r="AN450" s="127">
        <v>14705.959810415794</v>
      </c>
      <c r="AO450" s="127">
        <v>15135.330899771001</v>
      </c>
      <c r="AP450" s="127">
        <v>15457.359216787407</v>
      </c>
      <c r="AQ450" s="127">
        <v>15850.949382029687</v>
      </c>
      <c r="AR450" s="127">
        <v>16709.691560740088</v>
      </c>
      <c r="AS450" s="127">
        <v>17210.624498321158</v>
      </c>
      <c r="AT450" s="127">
        <v>17747.338360015186</v>
      </c>
      <c r="AU450" s="127">
        <v>18427.175918160927</v>
      </c>
      <c r="AV450" s="127">
        <v>19607.946413887737</v>
      </c>
      <c r="AW450" s="127">
        <v>20466.688592598141</v>
      </c>
      <c r="AX450" s="127">
        <v>22219.953874131894</v>
      </c>
      <c r="AY450" s="127">
        <v>24009.000079778602</v>
      </c>
      <c r="AZ450" s="127">
        <v>24939.304106714881</v>
      </c>
      <c r="BA450" s="127">
        <v>25297.11334784421</v>
      </c>
      <c r="BB450" s="127">
        <v>25547.579816634745</v>
      </c>
      <c r="BC450" s="127">
        <v>25189.770575505419</v>
      </c>
      <c r="BD450" s="127">
        <v>24939.304106714881</v>
      </c>
      <c r="BE450" s="127">
        <v>24796.180410263132</v>
      </c>
      <c r="BF450" s="127">
        <v>25225.551499618337</v>
      </c>
      <c r="BG450" s="127">
        <v>25404.456120183007</v>
      </c>
      <c r="BH450" s="127">
        <v>25118.208727279547</v>
      </c>
      <c r="BI450" s="127">
        <v>25547.579816634745</v>
      </c>
      <c r="BJ450" s="127">
        <v>25547.579816634745</v>
      </c>
      <c r="BK450" s="127">
        <v>24939.304106714881</v>
      </c>
      <c r="BL450" s="127">
        <v>24295.247472682066</v>
      </c>
      <c r="BM450" s="127">
        <v>23794.314535100988</v>
      </c>
      <c r="BN450" s="127">
        <v>23114.476976955251</v>
      </c>
      <c r="BO450" s="127">
        <v>22792.44865993884</v>
      </c>
      <c r="BP450" s="127">
        <v>22327.296646470695</v>
      </c>
      <c r="BQ450" s="127">
        <v>21432.773543647363</v>
      </c>
      <c r="BR450" s="127">
        <v>21074.964302518008</v>
      </c>
      <c r="BS450" s="127">
        <v>20574.031364936942</v>
      </c>
      <c r="BT450" s="127">
        <v>19894.193806791198</v>
      </c>
      <c r="BU450" s="127">
        <v>19429.041793323071</v>
      </c>
      <c r="BV450" s="127">
        <v>19142.794400419589</v>
      </c>
      <c r="BW450" s="127">
        <v>19035.451628080791</v>
      </c>
      <c r="BX450" s="127">
        <v>19214.356248645458</v>
      </c>
      <c r="BY450" s="127">
        <v>19786.851034452404</v>
      </c>
      <c r="BZ450" s="127">
        <v>20395.126744372268</v>
      </c>
      <c r="CA450" s="127">
        <v>20538.250440824013</v>
      </c>
      <c r="CB450" s="127">
        <v>20645.593213162807</v>
      </c>
      <c r="CC450" s="127">
        <v>21110.745226630959</v>
      </c>
      <c r="CD450" s="127">
        <v>21289.649847195622</v>
      </c>
      <c r="CE450" s="127">
        <v>21289.649847195622</v>
      </c>
      <c r="CF450" s="127">
        <v>21719.02093655082</v>
      </c>
      <c r="CG450" s="127">
        <v>22041.049253567235</v>
      </c>
      <c r="CH450" s="127">
        <v>22363.077570583639</v>
      </c>
      <c r="CI450" s="127">
        <v>22720.886811712975</v>
      </c>
      <c r="CJ450" s="127">
        <v>16991.586064519593</v>
      </c>
      <c r="CK450" s="127">
        <v>17306.2450657144</v>
      </c>
      <c r="CL450" s="127">
        <v>17437.352982878896</v>
      </c>
      <c r="CM450" s="127">
        <v>17620.904066909203</v>
      </c>
      <c r="CN450" s="127">
        <v>17647.125650342095</v>
      </c>
      <c r="CO450" s="127">
        <v>17804.45515093951</v>
      </c>
      <c r="CP450" s="127">
        <v>17961.78465153692</v>
      </c>
      <c r="CQ450" s="127">
        <v>18276.443652731723</v>
      </c>
      <c r="CR450" s="127">
        <v>18669.767404225222</v>
      </c>
      <c r="CS450" s="127">
        <v>18905.761655121329</v>
      </c>
      <c r="CT450" s="127">
        <v>19010.647988852939</v>
      </c>
      <c r="CU450" s="127">
        <v>19246.642239749046</v>
      </c>
      <c r="CV450" s="127">
        <v>19587.522824376741</v>
      </c>
      <c r="CW450" s="127">
        <v>20059.511326168962</v>
      </c>
      <c r="CX450" s="127">
        <v>20636.386161692768</v>
      </c>
      <c r="CY450" s="127">
        <v>21265.704164082399</v>
      </c>
      <c r="CZ450" s="127">
        <v>21685.249499008783</v>
      </c>
      <c r="DA450" s="127">
        <v>22026.130083636501</v>
      </c>
      <c r="DB450" s="127">
        <v>21895.022166472005</v>
      </c>
      <c r="DC450" s="127">
        <v>21921.243749904897</v>
      </c>
      <c r="DD450" s="127">
        <v>22209.681167666811</v>
      </c>
      <c r="DE450" s="127">
        <v>22052.351667069379</v>
      </c>
      <c r="DF450" s="127">
        <v>21501.698414978484</v>
      </c>
      <c r="DG450" s="127">
        <v>21344.368914381095</v>
      </c>
      <c r="DH450" s="127">
        <v>21344.368914381095</v>
      </c>
      <c r="DI450" s="127">
        <v>21055.931496619178</v>
      </c>
      <c r="DJ450" s="127">
        <v>20951.045162887571</v>
      </c>
      <c r="DK450" s="127">
        <v>20951.045162887571</v>
      </c>
      <c r="DL450" s="127">
        <v>21370.590497813988</v>
      </c>
      <c r="DM450" s="127">
        <v>21291.925747515288</v>
      </c>
      <c r="DN450" s="127">
        <v>21082.153080052092</v>
      </c>
      <c r="DO450" s="127">
        <v>21265.704164082399</v>
      </c>
      <c r="DP450" s="127">
        <v>21475.476831545591</v>
      </c>
      <c r="DQ450" s="127">
        <v>22655.448086026045</v>
      </c>
      <c r="DR450" s="127">
        <v>23442.095589013192</v>
      </c>
      <c r="DS450" s="127">
        <v>23494.538755878937</v>
      </c>
      <c r="DT450" s="127">
        <v>23625.646673043499</v>
      </c>
      <c r="DU450" s="127">
        <v>23651.868256476369</v>
      </c>
      <c r="DV450" s="127">
        <v>23914.084090805292</v>
      </c>
      <c r="DW450" s="127">
        <v>23966.527257671223</v>
      </c>
      <c r="DX450" s="127">
        <v>23599.425089610624</v>
      </c>
      <c r="DY450" s="127">
        <v>23415.87400558031</v>
      </c>
      <c r="DZ450" s="127">
        <v>23284.766088415759</v>
      </c>
      <c r="EA450" s="127">
        <v>22996.328670653776</v>
      </c>
      <c r="EB450" s="127">
        <v>22603.004919160292</v>
      </c>
    </row>
    <row r="451" spans="1:132" x14ac:dyDescent="0.35">
      <c r="A451" s="114" t="s">
        <v>185</v>
      </c>
      <c r="B451" s="127"/>
      <c r="C451" s="127">
        <v>0</v>
      </c>
      <c r="D451" s="127">
        <v>0</v>
      </c>
      <c r="E451" s="127">
        <v>0</v>
      </c>
      <c r="F451" s="127">
        <v>0</v>
      </c>
      <c r="G451" s="127">
        <v>0</v>
      </c>
      <c r="H451" s="127">
        <v>0</v>
      </c>
      <c r="I451" s="127">
        <v>0</v>
      </c>
      <c r="J451" s="127">
        <v>0</v>
      </c>
      <c r="K451" s="127">
        <v>0</v>
      </c>
      <c r="L451" s="127">
        <v>0</v>
      </c>
      <c r="M451" s="127">
        <v>0</v>
      </c>
      <c r="N451" s="127">
        <v>0</v>
      </c>
      <c r="O451" s="127">
        <v>0</v>
      </c>
      <c r="P451" s="127">
        <v>0</v>
      </c>
      <c r="Q451" s="127">
        <v>0</v>
      </c>
      <c r="R451" s="127">
        <v>0</v>
      </c>
      <c r="S451" s="127">
        <v>0</v>
      </c>
      <c r="T451" s="127">
        <v>0</v>
      </c>
      <c r="U451" s="127">
        <v>0</v>
      </c>
      <c r="V451" s="127">
        <v>0</v>
      </c>
      <c r="W451" s="127">
        <v>0</v>
      </c>
      <c r="X451" s="127">
        <v>0</v>
      </c>
      <c r="Y451" s="127">
        <v>0</v>
      </c>
      <c r="Z451" s="127">
        <v>0</v>
      </c>
      <c r="AA451" s="127">
        <v>0</v>
      </c>
      <c r="AB451" s="127">
        <v>0</v>
      </c>
      <c r="AC451" s="127">
        <v>0</v>
      </c>
      <c r="AD451" s="127">
        <v>0</v>
      </c>
      <c r="AE451" s="127">
        <v>0</v>
      </c>
      <c r="AF451" s="127">
        <v>0</v>
      </c>
      <c r="AG451" s="127">
        <v>0</v>
      </c>
      <c r="AH451" s="127">
        <v>0</v>
      </c>
      <c r="AI451" s="127">
        <v>0</v>
      </c>
      <c r="AJ451" s="127">
        <v>0</v>
      </c>
      <c r="AK451" s="127">
        <v>0</v>
      </c>
      <c r="AL451" s="127">
        <v>0</v>
      </c>
      <c r="AM451" s="127">
        <v>0</v>
      </c>
      <c r="AN451" s="127">
        <v>0</v>
      </c>
      <c r="AO451" s="127">
        <v>0</v>
      </c>
      <c r="AP451" s="127">
        <v>0</v>
      </c>
      <c r="AQ451" s="127">
        <v>0</v>
      </c>
      <c r="AR451" s="127">
        <v>0</v>
      </c>
      <c r="AS451" s="127">
        <v>0</v>
      </c>
      <c r="AT451" s="127">
        <v>0</v>
      </c>
      <c r="AU451" s="127">
        <v>0</v>
      </c>
      <c r="AV451" s="127">
        <v>0</v>
      </c>
      <c r="AW451" s="127">
        <v>0</v>
      </c>
      <c r="AX451" s="127">
        <v>0</v>
      </c>
      <c r="AY451" s="127">
        <v>0</v>
      </c>
      <c r="AZ451" s="127">
        <v>0</v>
      </c>
      <c r="BA451" s="127">
        <v>0</v>
      </c>
      <c r="BB451" s="127">
        <v>0</v>
      </c>
      <c r="BC451" s="127">
        <v>0</v>
      </c>
      <c r="BD451" s="127">
        <v>0</v>
      </c>
      <c r="BE451" s="127">
        <v>0</v>
      </c>
      <c r="BF451" s="127">
        <v>0</v>
      </c>
      <c r="BG451" s="127">
        <v>0</v>
      </c>
      <c r="BH451" s="127">
        <v>0</v>
      </c>
      <c r="BI451" s="127">
        <v>0</v>
      </c>
      <c r="BJ451" s="127">
        <v>0</v>
      </c>
      <c r="BK451" s="127">
        <v>0</v>
      </c>
      <c r="BL451" s="127">
        <v>0</v>
      </c>
      <c r="BM451" s="127">
        <v>0</v>
      </c>
      <c r="BN451" s="127">
        <v>0</v>
      </c>
      <c r="BO451" s="127">
        <v>0</v>
      </c>
      <c r="BP451" s="127">
        <v>0</v>
      </c>
      <c r="BQ451" s="127">
        <v>0</v>
      </c>
      <c r="BR451" s="127">
        <v>0</v>
      </c>
      <c r="BS451" s="127">
        <v>0</v>
      </c>
      <c r="BT451" s="127">
        <v>0</v>
      </c>
      <c r="BU451" s="127">
        <v>0</v>
      </c>
      <c r="BV451" s="127">
        <v>0</v>
      </c>
      <c r="BW451" s="127">
        <v>0</v>
      </c>
      <c r="BX451" s="127">
        <v>0</v>
      </c>
      <c r="BY451" s="127">
        <v>0</v>
      </c>
      <c r="BZ451" s="127">
        <v>0</v>
      </c>
      <c r="CA451" s="127">
        <v>0</v>
      </c>
      <c r="CB451" s="127">
        <v>0</v>
      </c>
      <c r="CC451" s="127">
        <v>0</v>
      </c>
      <c r="CD451" s="127">
        <v>0</v>
      </c>
      <c r="CE451" s="127">
        <v>0</v>
      </c>
      <c r="CF451" s="127">
        <v>0</v>
      </c>
      <c r="CG451" s="127">
        <v>0</v>
      </c>
      <c r="CH451" s="127">
        <v>0</v>
      </c>
      <c r="CI451" s="127">
        <v>0</v>
      </c>
      <c r="CJ451" s="127">
        <v>0</v>
      </c>
      <c r="CK451" s="127">
        <v>0</v>
      </c>
      <c r="CL451" s="127">
        <v>0</v>
      </c>
      <c r="CM451" s="127">
        <v>0</v>
      </c>
      <c r="CN451" s="127">
        <v>0</v>
      </c>
      <c r="CO451" s="127">
        <v>0</v>
      </c>
      <c r="CP451" s="127">
        <v>0</v>
      </c>
      <c r="CQ451" s="127">
        <v>0</v>
      </c>
      <c r="CR451" s="127">
        <v>0</v>
      </c>
      <c r="CS451" s="127">
        <v>0</v>
      </c>
      <c r="CT451" s="127">
        <v>0</v>
      </c>
      <c r="CU451" s="127">
        <v>0</v>
      </c>
      <c r="CV451" s="127">
        <v>0</v>
      </c>
      <c r="CW451" s="127">
        <v>0</v>
      </c>
      <c r="CX451" s="127">
        <v>0</v>
      </c>
      <c r="CY451" s="127">
        <v>0</v>
      </c>
      <c r="CZ451" s="127">
        <v>0</v>
      </c>
      <c r="DA451" s="127">
        <v>0</v>
      </c>
      <c r="DB451" s="127">
        <v>0</v>
      </c>
      <c r="DC451" s="127">
        <v>0</v>
      </c>
      <c r="DD451" s="127">
        <v>0</v>
      </c>
      <c r="DE451" s="127">
        <v>0</v>
      </c>
      <c r="DF451" s="127">
        <v>0</v>
      </c>
      <c r="DG451" s="127">
        <v>0</v>
      </c>
      <c r="DH451" s="127">
        <v>0</v>
      </c>
      <c r="DI451" s="127">
        <v>0</v>
      </c>
      <c r="DJ451" s="127">
        <v>0</v>
      </c>
      <c r="DK451" s="127">
        <v>0</v>
      </c>
      <c r="DL451" s="127">
        <v>0</v>
      </c>
      <c r="DM451" s="127">
        <v>0</v>
      </c>
      <c r="DN451" s="127">
        <v>0</v>
      </c>
      <c r="DO451" s="127">
        <v>0</v>
      </c>
      <c r="DP451" s="127">
        <v>0</v>
      </c>
      <c r="DQ451" s="127">
        <v>0</v>
      </c>
      <c r="DR451" s="127">
        <v>0</v>
      </c>
      <c r="DS451" s="127">
        <v>0</v>
      </c>
      <c r="DT451" s="127">
        <v>0</v>
      </c>
      <c r="DU451" s="127">
        <v>0</v>
      </c>
      <c r="DV451" s="127">
        <v>0</v>
      </c>
      <c r="DW451" s="127">
        <v>0</v>
      </c>
      <c r="DX451" s="127">
        <v>0</v>
      </c>
      <c r="DY451" s="127">
        <v>0</v>
      </c>
      <c r="DZ451" s="127">
        <v>0</v>
      </c>
      <c r="EA451" s="127">
        <v>0</v>
      </c>
      <c r="EB451" s="127">
        <v>0</v>
      </c>
    </row>
    <row r="452" spans="1:132" x14ac:dyDescent="0.35">
      <c r="A452" s="114" t="s">
        <v>186</v>
      </c>
      <c r="B452" s="127"/>
      <c r="C452" s="127">
        <v>23346.89432238954</v>
      </c>
      <c r="D452" s="127">
        <v>22948.483156478465</v>
      </c>
      <c r="E452" s="127">
        <v>22510.230873976263</v>
      </c>
      <c r="F452" s="127">
        <v>22430.548640794041</v>
      </c>
      <c r="G452" s="127">
        <v>21354.838492834133</v>
      </c>
      <c r="H452" s="127">
        <v>20279.128344874192</v>
      </c>
      <c r="I452" s="127">
        <v>19402.62377986982</v>
      </c>
      <c r="J452" s="127">
        <v>18565.960331456539</v>
      </c>
      <c r="K452" s="127">
        <v>17330.885717132162</v>
      </c>
      <c r="L452" s="127">
        <v>16693.427851674442</v>
      </c>
      <c r="M452" s="127">
        <v>16892.633434629985</v>
      </c>
      <c r="N452" s="127">
        <v>15976.287753034487</v>
      </c>
      <c r="O452" s="127">
        <v>15418.512120758971</v>
      </c>
      <c r="P452" s="127">
        <v>14661.530905527912</v>
      </c>
      <c r="Q452" s="127">
        <v>13705.344107341291</v>
      </c>
      <c r="R452" s="127">
        <v>13386.615174612432</v>
      </c>
      <c r="S452" s="127">
        <v>13187.409591656899</v>
      </c>
      <c r="T452" s="127">
        <v>13028.045125292454</v>
      </c>
      <c r="U452" s="127">
        <v>12709.316192563598</v>
      </c>
      <c r="V452" s="127">
        <v>12271.063910061403</v>
      </c>
      <c r="W452" s="127">
        <v>12510.110609608064</v>
      </c>
      <c r="X452" s="127">
        <v>12510.110609608064</v>
      </c>
      <c r="Y452" s="127">
        <v>12191.381676879178</v>
      </c>
      <c r="Z452" s="127">
        <v>12549.95172619916</v>
      </c>
      <c r="AA452" s="127">
        <v>13227.250708247995</v>
      </c>
      <c r="AB452" s="127">
        <v>13107.727358474676</v>
      </c>
      <c r="AC452" s="127">
        <v>13306.932941430214</v>
      </c>
      <c r="AD452" s="127">
        <v>13665.502990750196</v>
      </c>
      <c r="AE452" s="127">
        <v>13944.390806887954</v>
      </c>
      <c r="AF452" s="127">
        <v>13944.390806887954</v>
      </c>
      <c r="AG452" s="127">
        <v>13944.390806887954</v>
      </c>
      <c r="AH452" s="127">
        <v>14103.755273252393</v>
      </c>
      <c r="AI452" s="127">
        <v>14223.278623025712</v>
      </c>
      <c r="AJ452" s="127">
        <v>18652.174173196297</v>
      </c>
      <c r="AK452" s="127">
        <v>19117.186825713659</v>
      </c>
      <c r="AL452" s="127">
        <v>19892.207913242582</v>
      </c>
      <c r="AM452" s="127">
        <v>20563.892855767663</v>
      </c>
      <c r="AN452" s="127">
        <v>21235.577798292717</v>
      </c>
      <c r="AO452" s="127">
        <v>21855.594668315865</v>
      </c>
      <c r="AP452" s="127">
        <v>22320.607320833224</v>
      </c>
      <c r="AQ452" s="127">
        <v>22888.956118354457</v>
      </c>
      <c r="AR452" s="127">
        <v>24128.989858400731</v>
      </c>
      <c r="AS452" s="127">
        <v>24852.34287342773</v>
      </c>
      <c r="AT452" s="127">
        <v>25627.363960956689</v>
      </c>
      <c r="AU452" s="127">
        <v>26609.05733849333</v>
      </c>
      <c r="AV452" s="127">
        <v>28314.103731056977</v>
      </c>
      <c r="AW452" s="127">
        <v>29554.137471103255</v>
      </c>
      <c r="AX452" s="127">
        <v>32085.873023697761</v>
      </c>
      <c r="AY452" s="127">
        <v>34669.276648794221</v>
      </c>
      <c r="AZ452" s="127">
        <v>36012.646533844367</v>
      </c>
      <c r="BA452" s="127">
        <v>36529.327258863646</v>
      </c>
      <c r="BB452" s="127">
        <v>36891.003766377144</v>
      </c>
      <c r="BC452" s="127">
        <v>36374.323041357871</v>
      </c>
      <c r="BD452" s="127">
        <v>36012.646533844367</v>
      </c>
      <c r="BE452" s="127">
        <v>35805.974243836637</v>
      </c>
      <c r="BF452" s="127">
        <v>36425.991113859782</v>
      </c>
      <c r="BG452" s="127">
        <v>36684.331476369422</v>
      </c>
      <c r="BH452" s="127">
        <v>36270.986896354007</v>
      </c>
      <c r="BI452" s="127">
        <v>36891.003766377144</v>
      </c>
      <c r="BJ452" s="127">
        <v>36891.003766377144</v>
      </c>
      <c r="BK452" s="127">
        <v>36012.646533844367</v>
      </c>
      <c r="BL452" s="127">
        <v>35082.621228809643</v>
      </c>
      <c r="BM452" s="127">
        <v>34359.268213782634</v>
      </c>
      <c r="BN452" s="127">
        <v>33377.574836245993</v>
      </c>
      <c r="BO452" s="127">
        <v>32912.562183728631</v>
      </c>
      <c r="BP452" s="127">
        <v>32240.877241203536</v>
      </c>
      <c r="BQ452" s="127">
        <v>30949.175428655344</v>
      </c>
      <c r="BR452" s="127">
        <v>30432.494703636035</v>
      </c>
      <c r="BS452" s="127">
        <v>29709.141688609034</v>
      </c>
      <c r="BT452" s="127">
        <v>28727.448311072392</v>
      </c>
      <c r="BU452" s="127">
        <v>28055.763368547337</v>
      </c>
      <c r="BV452" s="127">
        <v>27642.41878853189</v>
      </c>
      <c r="BW452" s="127">
        <v>27487.414571026111</v>
      </c>
      <c r="BX452" s="127">
        <v>27745.754933535747</v>
      </c>
      <c r="BY452" s="127">
        <v>28572.444093566617</v>
      </c>
      <c r="BZ452" s="127">
        <v>29450.80132609939</v>
      </c>
      <c r="CA452" s="127">
        <v>29657.473616107116</v>
      </c>
      <c r="CB452" s="127">
        <v>29812.477833612895</v>
      </c>
      <c r="CC452" s="127">
        <v>30484.162776137986</v>
      </c>
      <c r="CD452" s="127">
        <v>30742.503138647622</v>
      </c>
      <c r="CE452" s="127">
        <v>30742.503138647622</v>
      </c>
      <c r="CF452" s="127">
        <v>31362.520008670763</v>
      </c>
      <c r="CG452" s="127">
        <v>31827.532661188132</v>
      </c>
      <c r="CH452" s="127">
        <v>32292.545313705494</v>
      </c>
      <c r="CI452" s="127">
        <v>32809.226038724766</v>
      </c>
      <c r="CJ452" s="127">
        <v>24536.048815659746</v>
      </c>
      <c r="CK452" s="127">
        <v>24990.42009002381</v>
      </c>
      <c r="CL452" s="127">
        <v>25179.741454342169</v>
      </c>
      <c r="CM452" s="127">
        <v>25444.791364387871</v>
      </c>
      <c r="CN452" s="127">
        <v>25482.655637251541</v>
      </c>
      <c r="CO452" s="127">
        <v>25709.841274433584</v>
      </c>
      <c r="CP452" s="127">
        <v>25937.026911615631</v>
      </c>
      <c r="CQ452" s="127">
        <v>26391.398185979691</v>
      </c>
      <c r="CR452" s="127">
        <v>26959.362278934768</v>
      </c>
      <c r="CS452" s="127">
        <v>27300.140734707824</v>
      </c>
      <c r="CT452" s="127">
        <v>27451.597826162524</v>
      </c>
      <c r="CU452" s="127">
        <v>27792.376281935576</v>
      </c>
      <c r="CV452" s="127">
        <v>28284.611829163303</v>
      </c>
      <c r="CW452" s="127">
        <v>28966.168740709418</v>
      </c>
      <c r="CX452" s="127">
        <v>29799.182743710204</v>
      </c>
      <c r="CY452" s="127">
        <v>30707.925292438358</v>
      </c>
      <c r="CZ452" s="127">
        <v>31313.753658257094</v>
      </c>
      <c r="DA452" s="127">
        <v>31805.989205484842</v>
      </c>
      <c r="DB452" s="127">
        <v>31616.667841166491</v>
      </c>
      <c r="DC452" s="127">
        <v>31654.532114030146</v>
      </c>
      <c r="DD452" s="127">
        <v>32071.039115530551</v>
      </c>
      <c r="DE452" s="127">
        <v>31843.853478348479</v>
      </c>
      <c r="DF452" s="127">
        <v>31048.703748211385</v>
      </c>
      <c r="DG452" s="127">
        <v>30821.518111029371</v>
      </c>
      <c r="DH452" s="127">
        <v>30821.518111029371</v>
      </c>
      <c r="DI452" s="127">
        <v>30405.011109528958</v>
      </c>
      <c r="DJ452" s="127">
        <v>30253.554018074268</v>
      </c>
      <c r="DK452" s="127">
        <v>30253.554018074268</v>
      </c>
      <c r="DL452" s="127">
        <v>30859.382383893026</v>
      </c>
      <c r="DM452" s="127">
        <v>30745.789565302017</v>
      </c>
      <c r="DN452" s="127">
        <v>30442.875382392653</v>
      </c>
      <c r="DO452" s="127">
        <v>30707.925292438358</v>
      </c>
      <c r="DP452" s="127">
        <v>31010.839475347722</v>
      </c>
      <c r="DQ452" s="127">
        <v>32714.731754212873</v>
      </c>
      <c r="DR452" s="127">
        <v>33850.659940123238</v>
      </c>
      <c r="DS452" s="127">
        <v>33926.388485850504</v>
      </c>
      <c r="DT452" s="127">
        <v>34115.709850168947</v>
      </c>
      <c r="DU452" s="127">
        <v>34153.574123032573</v>
      </c>
      <c r="DV452" s="127">
        <v>34532.216851669182</v>
      </c>
      <c r="DW452" s="127">
        <v>34607.945397396717</v>
      </c>
      <c r="DX452" s="127">
        <v>34077.845577305307</v>
      </c>
      <c r="DY452" s="127">
        <v>33812.79566725959</v>
      </c>
      <c r="DZ452" s="127">
        <v>33623.474302941155</v>
      </c>
      <c r="EA452" s="127">
        <v>33206.967301440651</v>
      </c>
      <c r="EB452" s="127">
        <v>32639.003208485599</v>
      </c>
    </row>
    <row r="453" spans="1:132" x14ac:dyDescent="0.35">
      <c r="A453" s="116" t="s">
        <v>187</v>
      </c>
      <c r="B453" s="128"/>
      <c r="C453" s="128">
        <v>31524.676101224446</v>
      </c>
      <c r="D453" s="128">
        <v>30986.712345230873</v>
      </c>
      <c r="E453" s="128">
        <v>30394.952213637906</v>
      </c>
      <c r="F453" s="128">
        <v>30287.359462439181</v>
      </c>
      <c r="G453" s="128">
        <v>28834.85732125651</v>
      </c>
      <c r="H453" s="128">
        <v>27382.355180073795</v>
      </c>
      <c r="I453" s="128">
        <v>26198.83491688791</v>
      </c>
      <c r="J453" s="128">
        <v>25069.111029301366</v>
      </c>
      <c r="K453" s="128">
        <v>23401.423385721213</v>
      </c>
      <c r="L453" s="128">
        <v>22540.681376131488</v>
      </c>
      <c r="M453" s="128">
        <v>22809.663254128285</v>
      </c>
      <c r="N453" s="128">
        <v>21572.34661534302</v>
      </c>
      <c r="O453" s="128">
        <v>20819.197356951991</v>
      </c>
      <c r="P453" s="128">
        <v>19797.066220564171</v>
      </c>
      <c r="Q453" s="128">
        <v>18505.953206179529</v>
      </c>
      <c r="R453" s="128">
        <v>18075.582201384666</v>
      </c>
      <c r="S453" s="128">
        <v>17806.600323387884</v>
      </c>
      <c r="T453" s="128">
        <v>17591.414820990431</v>
      </c>
      <c r="U453" s="128">
        <v>17161.043816195575</v>
      </c>
      <c r="V453" s="128">
        <v>16569.283684602615</v>
      </c>
      <c r="W453" s="128">
        <v>16892.061938198785</v>
      </c>
      <c r="X453" s="128">
        <v>16892.061938198785</v>
      </c>
      <c r="Y453" s="128">
        <v>16461.69093340389</v>
      </c>
      <c r="Z453" s="128">
        <v>16945.85831379813</v>
      </c>
      <c r="AA453" s="128">
        <v>17860.396698987224</v>
      </c>
      <c r="AB453" s="128">
        <v>17699.007572189155</v>
      </c>
      <c r="AC453" s="128">
        <v>17967.989450185949</v>
      </c>
      <c r="AD453" s="128">
        <v>18452.156830580185</v>
      </c>
      <c r="AE453" s="128">
        <v>18828.731459775699</v>
      </c>
      <c r="AF453" s="128">
        <v>18828.731459775699</v>
      </c>
      <c r="AG453" s="128">
        <v>18828.731459775699</v>
      </c>
      <c r="AH453" s="128">
        <v>19043.916962173142</v>
      </c>
      <c r="AI453" s="128">
        <v>19205.306088971211</v>
      </c>
      <c r="AJ453" s="128">
        <v>25185.523233800948</v>
      </c>
      <c r="AK453" s="128">
        <v>25813.417164837538</v>
      </c>
      <c r="AL453" s="128">
        <v>26859.907049898502</v>
      </c>
      <c r="AM453" s="128">
        <v>27766.8649502847</v>
      </c>
      <c r="AN453" s="128">
        <v>28673.822850670858</v>
      </c>
      <c r="AO453" s="128">
        <v>29511.014758719644</v>
      </c>
      <c r="AP453" s="128">
        <v>30138.908689756241</v>
      </c>
      <c r="AQ453" s="128">
        <v>30906.33460546764</v>
      </c>
      <c r="AR453" s="128">
        <v>32580.718421565187</v>
      </c>
      <c r="AS453" s="128">
        <v>33557.442314288768</v>
      </c>
      <c r="AT453" s="128">
        <v>34603.93219934978</v>
      </c>
      <c r="AU453" s="128">
        <v>35929.486053760353</v>
      </c>
      <c r="AV453" s="128">
        <v>38231.7638008945</v>
      </c>
      <c r="AW453" s="128">
        <v>39906.147616992057</v>
      </c>
      <c r="AX453" s="128">
        <v>43324.68124152458</v>
      </c>
      <c r="AY453" s="128">
        <v>46812.980858394549</v>
      </c>
      <c r="AZ453" s="128">
        <v>48626.896659166909</v>
      </c>
      <c r="BA453" s="128">
        <v>49324.556582540892</v>
      </c>
      <c r="BB453" s="128">
        <v>49812.918528902679</v>
      </c>
      <c r="BC453" s="128">
        <v>49115.25860552871</v>
      </c>
      <c r="BD453" s="128">
        <v>48626.896659166909</v>
      </c>
      <c r="BE453" s="128">
        <v>48347.832689817304</v>
      </c>
      <c r="BF453" s="128">
        <v>49185.02459786609</v>
      </c>
      <c r="BG453" s="128">
        <v>49533.854559553074</v>
      </c>
      <c r="BH453" s="128">
        <v>48975.7266208539</v>
      </c>
      <c r="BI453" s="128">
        <v>49812.918528902679</v>
      </c>
      <c r="BJ453" s="128">
        <v>49812.918528902679</v>
      </c>
      <c r="BK453" s="128">
        <v>48626.896659166909</v>
      </c>
      <c r="BL453" s="128">
        <v>47371.10879709373</v>
      </c>
      <c r="BM453" s="128">
        <v>46394.384904370141</v>
      </c>
      <c r="BN453" s="128">
        <v>45068.831049959583</v>
      </c>
      <c r="BO453" s="128">
        <v>44440.937118922971</v>
      </c>
      <c r="BP453" s="128">
        <v>43533.97921853677</v>
      </c>
      <c r="BQ453" s="128">
        <v>41789.829410101833</v>
      </c>
      <c r="BR453" s="128">
        <v>41092.16948672782</v>
      </c>
      <c r="BS453" s="128">
        <v>40115.445594004239</v>
      </c>
      <c r="BT453" s="128">
        <v>38789.891739593673</v>
      </c>
      <c r="BU453" s="128">
        <v>37882.933839207508</v>
      </c>
      <c r="BV453" s="128">
        <v>37324.805900508298</v>
      </c>
      <c r="BW453" s="128">
        <v>37115.507923496109</v>
      </c>
      <c r="BX453" s="128">
        <v>37464.3378851831</v>
      </c>
      <c r="BY453" s="128">
        <v>38580.593762581484</v>
      </c>
      <c r="BZ453" s="128">
        <v>39766.615632317254</v>
      </c>
      <c r="CA453" s="128">
        <v>40045.67960166686</v>
      </c>
      <c r="CB453" s="128">
        <v>40254.977578679049</v>
      </c>
      <c r="CC453" s="128">
        <v>41161.935479065251</v>
      </c>
      <c r="CD453" s="128">
        <v>41510.765440752228</v>
      </c>
      <c r="CE453" s="128">
        <v>41510.765440752228</v>
      </c>
      <c r="CF453" s="128">
        <v>42347.957348801006</v>
      </c>
      <c r="CG453" s="128">
        <v>42975.85127983761</v>
      </c>
      <c r="CH453" s="128">
        <v>43603.745210874207</v>
      </c>
      <c r="CI453" s="128">
        <v>44301.405134248169</v>
      </c>
      <c r="CJ453" s="128">
        <v>33130.359054897155</v>
      </c>
      <c r="CK453" s="128">
        <v>33743.884222580426</v>
      </c>
      <c r="CL453" s="128">
        <v>33999.51970911512</v>
      </c>
      <c r="CM453" s="128">
        <v>34357.409390263696</v>
      </c>
      <c r="CN453" s="128">
        <v>34408.536487570622</v>
      </c>
      <c r="CO453" s="128">
        <v>34715.299071412286</v>
      </c>
      <c r="CP453" s="128">
        <v>35022.061655253943</v>
      </c>
      <c r="CQ453" s="128">
        <v>35635.586822937206</v>
      </c>
      <c r="CR453" s="128">
        <v>36402.493282541298</v>
      </c>
      <c r="CS453" s="128">
        <v>36862.637158303762</v>
      </c>
      <c r="CT453" s="128">
        <v>37067.145547531531</v>
      </c>
      <c r="CU453" s="128">
        <v>37527.289423293994</v>
      </c>
      <c r="CV453" s="128">
        <v>38191.941688284191</v>
      </c>
      <c r="CW453" s="128">
        <v>39112.229439809125</v>
      </c>
      <c r="CX453" s="128">
        <v>40237.0255805618</v>
      </c>
      <c r="CY453" s="128">
        <v>41464.075915928384</v>
      </c>
      <c r="CZ453" s="128">
        <v>42282.109472839395</v>
      </c>
      <c r="DA453" s="128">
        <v>42946.76173782962</v>
      </c>
      <c r="DB453" s="128">
        <v>42691.126251294932</v>
      </c>
      <c r="DC453" s="128">
        <v>42742.253348601851</v>
      </c>
      <c r="DD453" s="128">
        <v>43304.65141897821</v>
      </c>
      <c r="DE453" s="128">
        <v>42997.888835136517</v>
      </c>
      <c r="DF453" s="128">
        <v>41924.219791690804</v>
      </c>
      <c r="DG453" s="128">
        <v>41617.457207849198</v>
      </c>
      <c r="DH453" s="128">
        <v>41617.457207849198</v>
      </c>
      <c r="DI453" s="128">
        <v>41055.059137472832</v>
      </c>
      <c r="DJ453" s="128">
        <v>40850.55074824507</v>
      </c>
      <c r="DK453" s="128">
        <v>40850.55074824507</v>
      </c>
      <c r="DL453" s="128">
        <v>41668.584305156117</v>
      </c>
      <c r="DM453" s="128">
        <v>41515.203013235303</v>
      </c>
      <c r="DN453" s="128">
        <v>41106.186234779809</v>
      </c>
      <c r="DO453" s="128">
        <v>41464.075915928384</v>
      </c>
      <c r="DP453" s="128">
        <v>41873.092694383886</v>
      </c>
      <c r="DQ453" s="128">
        <v>44173.812073196037</v>
      </c>
      <c r="DR453" s="128">
        <v>45707.624992404497</v>
      </c>
      <c r="DS453" s="128">
        <v>45809.879187018269</v>
      </c>
      <c r="DT453" s="128">
        <v>46065.51467355308</v>
      </c>
      <c r="DU453" s="128">
        <v>46116.641770859955</v>
      </c>
      <c r="DV453" s="128">
        <v>46627.912743929206</v>
      </c>
      <c r="DW453" s="128">
        <v>46730.166938543334</v>
      </c>
      <c r="DX453" s="128">
        <v>46014.387576246183</v>
      </c>
      <c r="DY453" s="128">
        <v>45656.497895097593</v>
      </c>
      <c r="DZ453" s="128">
        <v>45400.862408562796</v>
      </c>
      <c r="EA453" s="128">
        <v>44838.464338186306</v>
      </c>
      <c r="EB453" s="128">
        <v>44071.557878582244</v>
      </c>
    </row>
    <row r="454" spans="1:132" x14ac:dyDescent="0.35">
      <c r="A454" s="116" t="s">
        <v>188</v>
      </c>
      <c r="B454" s="128"/>
      <c r="C454" s="128">
        <v>74706.34075488332</v>
      </c>
      <c r="D454" s="128">
        <v>73431.488523571359</v>
      </c>
      <c r="E454" s="128">
        <v>72029.151069128115</v>
      </c>
      <c r="F454" s="128">
        <v>71774.180622865708</v>
      </c>
      <c r="G454" s="128">
        <v>68332.07959832334</v>
      </c>
      <c r="H454" s="128">
        <v>64889.978573780892</v>
      </c>
      <c r="I454" s="128">
        <v>62085.303664894534</v>
      </c>
      <c r="J454" s="128">
        <v>59408.113979139329</v>
      </c>
      <c r="K454" s="128">
        <v>55456.072062072068</v>
      </c>
      <c r="L454" s="128">
        <v>53416.308491972923</v>
      </c>
      <c r="M454" s="128">
        <v>54053.734607628932</v>
      </c>
      <c r="N454" s="128">
        <v>51121.574475611313</v>
      </c>
      <c r="O454" s="128">
        <v>49336.781351774509</v>
      </c>
      <c r="P454" s="128">
        <v>46914.56211228171</v>
      </c>
      <c r="Q454" s="128">
        <v>43854.916757132843</v>
      </c>
      <c r="R454" s="128">
        <v>42835.034972083275</v>
      </c>
      <c r="S454" s="128">
        <v>42197.608856427301</v>
      </c>
      <c r="T454" s="128">
        <v>41687.667963902451</v>
      </c>
      <c r="U454" s="128">
        <v>40667.786178852897</v>
      </c>
      <c r="V454" s="128">
        <v>39265.448724409682</v>
      </c>
      <c r="W454" s="128">
        <v>40030.360063196909</v>
      </c>
      <c r="X454" s="128">
        <v>40030.360063196909</v>
      </c>
      <c r="Y454" s="128">
        <v>39010.478278147253</v>
      </c>
      <c r="Z454" s="128">
        <v>40157.845286328084</v>
      </c>
      <c r="AA454" s="128">
        <v>42325.094079558454</v>
      </c>
      <c r="AB454" s="128">
        <v>41942.638410164873</v>
      </c>
      <c r="AC454" s="128">
        <v>42580.064525820868</v>
      </c>
      <c r="AD454" s="128">
        <v>43727.431534001684</v>
      </c>
      <c r="AE454" s="128">
        <v>44619.828095920086</v>
      </c>
      <c r="AF454" s="128">
        <v>44619.828095920086</v>
      </c>
      <c r="AG454" s="128">
        <v>44619.828095920086</v>
      </c>
      <c r="AH454" s="128">
        <v>45129.768988444899</v>
      </c>
      <c r="AI454" s="128">
        <v>45512.224657838473</v>
      </c>
      <c r="AJ454" s="128">
        <v>59683.98453176445</v>
      </c>
      <c r="AK454" s="128">
        <v>61171.950905132551</v>
      </c>
      <c r="AL454" s="128">
        <v>63651.894860745997</v>
      </c>
      <c r="AM454" s="128">
        <v>65801.179622277719</v>
      </c>
      <c r="AN454" s="128">
        <v>67950.464383809318</v>
      </c>
      <c r="AO454" s="128">
        <v>69934.419548300109</v>
      </c>
      <c r="AP454" s="128">
        <v>71422.385921668218</v>
      </c>
      <c r="AQ454" s="128">
        <v>73241.011489118144</v>
      </c>
      <c r="AR454" s="128">
        <v>77208.921818099654</v>
      </c>
      <c r="AS454" s="128">
        <v>79523.536176672234</v>
      </c>
      <c r="AT454" s="128">
        <v>82003.480132285797</v>
      </c>
      <c r="AU454" s="128">
        <v>85144.742476062849</v>
      </c>
      <c r="AV454" s="128">
        <v>90600.619178412497</v>
      </c>
      <c r="AW454" s="128">
        <v>94568.529507394036</v>
      </c>
      <c r="AX454" s="128">
        <v>102669.67976239804</v>
      </c>
      <c r="AY454" s="128">
        <v>110936.15961444305</v>
      </c>
      <c r="AZ454" s="128">
        <v>115234.72913750644</v>
      </c>
      <c r="BA454" s="128">
        <v>116888.02510791538</v>
      </c>
      <c r="BB454" s="128">
        <v>118045.33228720164</v>
      </c>
      <c r="BC454" s="128">
        <v>116392.03631679273</v>
      </c>
      <c r="BD454" s="128">
        <v>115234.72913750644</v>
      </c>
      <c r="BE454" s="128">
        <v>114573.4107493428</v>
      </c>
      <c r="BF454" s="128">
        <v>116557.36591383356</v>
      </c>
      <c r="BG454" s="128">
        <v>117384.01389903804</v>
      </c>
      <c r="BH454" s="128">
        <v>116061.37712271091</v>
      </c>
      <c r="BI454" s="128">
        <v>118045.33228720164</v>
      </c>
      <c r="BJ454" s="128">
        <v>118045.33228720164</v>
      </c>
      <c r="BK454" s="128">
        <v>115234.72913750644</v>
      </c>
      <c r="BL454" s="128">
        <v>112258.79639077022</v>
      </c>
      <c r="BM454" s="128">
        <v>109944.1820321976</v>
      </c>
      <c r="BN454" s="128">
        <v>106802.91968842059</v>
      </c>
      <c r="BO454" s="128">
        <v>105314.95331505244</v>
      </c>
      <c r="BP454" s="128">
        <v>103165.66855352074</v>
      </c>
      <c r="BQ454" s="128">
        <v>99032.428627498331</v>
      </c>
      <c r="BR454" s="128">
        <v>97379.132657089271</v>
      </c>
      <c r="BS454" s="128">
        <v>95064.518298516705</v>
      </c>
      <c r="BT454" s="128">
        <v>91923.255954739652</v>
      </c>
      <c r="BU454" s="128">
        <v>89773.97119320801</v>
      </c>
      <c r="BV454" s="128">
        <v>88451.334416880782</v>
      </c>
      <c r="BW454" s="128">
        <v>87955.345625758084</v>
      </c>
      <c r="BX454" s="128">
        <v>88781.993610962571</v>
      </c>
      <c r="BY454" s="128">
        <v>91427.267163616969</v>
      </c>
      <c r="BZ454" s="128">
        <v>94237.870313312218</v>
      </c>
      <c r="CA454" s="128">
        <v>94899.188701475839</v>
      </c>
      <c r="CB454" s="128">
        <v>95395.177492598523</v>
      </c>
      <c r="CC454" s="128">
        <v>97544.462254130267</v>
      </c>
      <c r="CD454" s="128">
        <v>98371.11023933471</v>
      </c>
      <c r="CE454" s="128">
        <v>98371.11023933471</v>
      </c>
      <c r="CF454" s="128">
        <v>100355.06540382549</v>
      </c>
      <c r="CG454" s="128">
        <v>101843.03177719361</v>
      </c>
      <c r="CH454" s="128">
        <v>103330.99815056172</v>
      </c>
      <c r="CI454" s="128">
        <v>104984.29412097066</v>
      </c>
      <c r="CJ454" s="128">
        <v>78511.44560342202</v>
      </c>
      <c r="CK454" s="128">
        <v>79965.361262744627</v>
      </c>
      <c r="CL454" s="128">
        <v>80571.159454129011</v>
      </c>
      <c r="CM454" s="128">
        <v>81419.27692206722</v>
      </c>
      <c r="CN454" s="128">
        <v>81540.436560344082</v>
      </c>
      <c r="CO454" s="128">
        <v>82267.394390005444</v>
      </c>
      <c r="CP454" s="128">
        <v>82994.352219666805</v>
      </c>
      <c r="CQ454" s="128">
        <v>84448.267878989413</v>
      </c>
      <c r="CR454" s="128">
        <v>86265.662453142635</v>
      </c>
      <c r="CS454" s="128">
        <v>87356.099197634641</v>
      </c>
      <c r="CT454" s="128">
        <v>87840.737750742221</v>
      </c>
      <c r="CU454" s="128">
        <v>88931.174495234169</v>
      </c>
      <c r="CV454" s="128">
        <v>90506.249792833638</v>
      </c>
      <c r="CW454" s="128">
        <v>92687.123281817621</v>
      </c>
      <c r="CX454" s="128">
        <v>95352.635323909082</v>
      </c>
      <c r="CY454" s="128">
        <v>98260.466642554413</v>
      </c>
      <c r="CZ454" s="128">
        <v>100199.02085498448</v>
      </c>
      <c r="DA454" s="128">
        <v>101774.09615258404</v>
      </c>
      <c r="DB454" s="128">
        <v>101168.29796119963</v>
      </c>
      <c r="DC454" s="128">
        <v>101289.45759947647</v>
      </c>
      <c r="DD454" s="128">
        <v>102622.21362052225</v>
      </c>
      <c r="DE454" s="128">
        <v>101895.2557908608</v>
      </c>
      <c r="DF454" s="128">
        <v>99350.903387046288</v>
      </c>
      <c r="DG454" s="128">
        <v>98623.945557385043</v>
      </c>
      <c r="DH454" s="128">
        <v>98623.945557385043</v>
      </c>
      <c r="DI454" s="128">
        <v>97291.189536339225</v>
      </c>
      <c r="DJ454" s="128">
        <v>96806.550983231704</v>
      </c>
      <c r="DK454" s="128">
        <v>96806.550983231704</v>
      </c>
      <c r="DL454" s="128">
        <v>98745.105195661876</v>
      </c>
      <c r="DM454" s="128">
        <v>98381.626280831246</v>
      </c>
      <c r="DN454" s="128">
        <v>97412.349174616204</v>
      </c>
      <c r="DO454" s="128">
        <v>98260.466642554413</v>
      </c>
      <c r="DP454" s="128">
        <v>99229.743748769441</v>
      </c>
      <c r="DQ454" s="128">
        <v>104681.92747122893</v>
      </c>
      <c r="DR454" s="128">
        <v>108316.71661953614</v>
      </c>
      <c r="DS454" s="128">
        <v>108559.03589608964</v>
      </c>
      <c r="DT454" s="128">
        <v>109164.83408747433</v>
      </c>
      <c r="DU454" s="128">
        <v>109285.99372575108</v>
      </c>
      <c r="DV454" s="128">
        <v>110497.59010851958</v>
      </c>
      <c r="DW454" s="128">
        <v>110739.90938507394</v>
      </c>
      <c r="DX454" s="128">
        <v>109043.67444919757</v>
      </c>
      <c r="DY454" s="128">
        <v>108195.55698125933</v>
      </c>
      <c r="DZ454" s="128">
        <v>107589.75878987467</v>
      </c>
      <c r="EA454" s="128">
        <v>106257.00276882858</v>
      </c>
      <c r="EB454" s="128">
        <v>104439.6081946754</v>
      </c>
    </row>
    <row r="455" spans="1:132" x14ac:dyDescent="0.35">
      <c r="A455" s="116" t="s">
        <v>189</v>
      </c>
      <c r="B455" s="128"/>
      <c r="C455" s="128">
        <v>0</v>
      </c>
      <c r="D455" s="128">
        <v>0</v>
      </c>
      <c r="E455" s="128">
        <v>0</v>
      </c>
      <c r="F455" s="128">
        <v>0</v>
      </c>
      <c r="G455" s="128">
        <v>0</v>
      </c>
      <c r="H455" s="128">
        <v>0</v>
      </c>
      <c r="I455" s="128">
        <v>0</v>
      </c>
      <c r="J455" s="128">
        <v>0</v>
      </c>
      <c r="K455" s="128">
        <v>0</v>
      </c>
      <c r="L455" s="128">
        <v>0</v>
      </c>
      <c r="M455" s="128">
        <v>0</v>
      </c>
      <c r="N455" s="128">
        <v>0</v>
      </c>
      <c r="O455" s="128">
        <v>0</v>
      </c>
      <c r="P455" s="128">
        <v>0</v>
      </c>
      <c r="Q455" s="128">
        <v>0</v>
      </c>
      <c r="R455" s="128">
        <v>0</v>
      </c>
      <c r="S455" s="128">
        <v>0</v>
      </c>
      <c r="T455" s="128">
        <v>0</v>
      </c>
      <c r="U455" s="128">
        <v>0</v>
      </c>
      <c r="V455" s="128">
        <v>0</v>
      </c>
      <c r="W455" s="128">
        <v>0</v>
      </c>
      <c r="X455" s="128">
        <v>0</v>
      </c>
      <c r="Y455" s="128">
        <v>0</v>
      </c>
      <c r="Z455" s="128">
        <v>0</v>
      </c>
      <c r="AA455" s="128">
        <v>0</v>
      </c>
      <c r="AB455" s="128">
        <v>0</v>
      </c>
      <c r="AC455" s="128">
        <v>0</v>
      </c>
      <c r="AD455" s="128">
        <v>0</v>
      </c>
      <c r="AE455" s="128">
        <v>0</v>
      </c>
      <c r="AF455" s="128">
        <v>0</v>
      </c>
      <c r="AG455" s="128">
        <v>0</v>
      </c>
      <c r="AH455" s="128">
        <v>0</v>
      </c>
      <c r="AI455" s="128">
        <v>0</v>
      </c>
      <c r="AJ455" s="128">
        <v>0</v>
      </c>
      <c r="AK455" s="128">
        <v>0</v>
      </c>
      <c r="AL455" s="128">
        <v>0</v>
      </c>
      <c r="AM455" s="128">
        <v>0</v>
      </c>
      <c r="AN455" s="128">
        <v>0</v>
      </c>
      <c r="AO455" s="128">
        <v>0</v>
      </c>
      <c r="AP455" s="128">
        <v>0</v>
      </c>
      <c r="AQ455" s="128">
        <v>0</v>
      </c>
      <c r="AR455" s="128">
        <v>0</v>
      </c>
      <c r="AS455" s="128">
        <v>0</v>
      </c>
      <c r="AT455" s="128">
        <v>0</v>
      </c>
      <c r="AU455" s="128">
        <v>0</v>
      </c>
      <c r="AV455" s="128">
        <v>0</v>
      </c>
      <c r="AW455" s="128">
        <v>0</v>
      </c>
      <c r="AX455" s="128">
        <v>0</v>
      </c>
      <c r="AY455" s="128">
        <v>0</v>
      </c>
      <c r="AZ455" s="128">
        <v>0</v>
      </c>
      <c r="BA455" s="128">
        <v>0</v>
      </c>
      <c r="BB455" s="128">
        <v>0</v>
      </c>
      <c r="BC455" s="128">
        <v>0</v>
      </c>
      <c r="BD455" s="128">
        <v>0</v>
      </c>
      <c r="BE455" s="128">
        <v>0</v>
      </c>
      <c r="BF455" s="128">
        <v>0</v>
      </c>
      <c r="BG455" s="128">
        <v>0</v>
      </c>
      <c r="BH455" s="128">
        <v>0</v>
      </c>
      <c r="BI455" s="128">
        <v>0</v>
      </c>
      <c r="BJ455" s="128">
        <v>0</v>
      </c>
      <c r="BK455" s="128">
        <v>0</v>
      </c>
      <c r="BL455" s="128">
        <v>0</v>
      </c>
      <c r="BM455" s="128">
        <v>0</v>
      </c>
      <c r="BN455" s="128">
        <v>0</v>
      </c>
      <c r="BO455" s="128">
        <v>0</v>
      </c>
      <c r="BP455" s="128">
        <v>0</v>
      </c>
      <c r="BQ455" s="128">
        <v>0</v>
      </c>
      <c r="BR455" s="128">
        <v>0</v>
      </c>
      <c r="BS455" s="128">
        <v>0</v>
      </c>
      <c r="BT455" s="128">
        <v>0</v>
      </c>
      <c r="BU455" s="128">
        <v>0</v>
      </c>
      <c r="BV455" s="128">
        <v>0</v>
      </c>
      <c r="BW455" s="128">
        <v>0</v>
      </c>
      <c r="BX455" s="128">
        <v>0</v>
      </c>
      <c r="BY455" s="128">
        <v>0</v>
      </c>
      <c r="BZ455" s="128">
        <v>0</v>
      </c>
      <c r="CA455" s="128">
        <v>0</v>
      </c>
      <c r="CB455" s="128">
        <v>0</v>
      </c>
      <c r="CC455" s="128">
        <v>0</v>
      </c>
      <c r="CD455" s="128">
        <v>0</v>
      </c>
      <c r="CE455" s="128">
        <v>0</v>
      </c>
      <c r="CF455" s="128">
        <v>0</v>
      </c>
      <c r="CG455" s="128">
        <v>0</v>
      </c>
      <c r="CH455" s="128">
        <v>0</v>
      </c>
      <c r="CI455" s="128">
        <v>0</v>
      </c>
      <c r="CJ455" s="128">
        <v>0</v>
      </c>
      <c r="CK455" s="128">
        <v>0</v>
      </c>
      <c r="CL455" s="128">
        <v>0</v>
      </c>
      <c r="CM455" s="128">
        <v>0</v>
      </c>
      <c r="CN455" s="128">
        <v>0</v>
      </c>
      <c r="CO455" s="128">
        <v>0</v>
      </c>
      <c r="CP455" s="128">
        <v>0</v>
      </c>
      <c r="CQ455" s="128">
        <v>0</v>
      </c>
      <c r="CR455" s="128">
        <v>0</v>
      </c>
      <c r="CS455" s="128">
        <v>0</v>
      </c>
      <c r="CT455" s="128">
        <v>0</v>
      </c>
      <c r="CU455" s="128">
        <v>0</v>
      </c>
      <c r="CV455" s="128">
        <v>0</v>
      </c>
      <c r="CW455" s="128">
        <v>0</v>
      </c>
      <c r="CX455" s="128">
        <v>0</v>
      </c>
      <c r="CY455" s="128">
        <v>0</v>
      </c>
      <c r="CZ455" s="128">
        <v>0</v>
      </c>
      <c r="DA455" s="128">
        <v>0</v>
      </c>
      <c r="DB455" s="128">
        <v>0</v>
      </c>
      <c r="DC455" s="128">
        <v>0</v>
      </c>
      <c r="DD455" s="128">
        <v>0</v>
      </c>
      <c r="DE455" s="128">
        <v>0</v>
      </c>
      <c r="DF455" s="128">
        <v>0</v>
      </c>
      <c r="DG455" s="128">
        <v>0</v>
      </c>
      <c r="DH455" s="128">
        <v>0</v>
      </c>
      <c r="DI455" s="128">
        <v>0</v>
      </c>
      <c r="DJ455" s="128">
        <v>0</v>
      </c>
      <c r="DK455" s="128">
        <v>0</v>
      </c>
      <c r="DL455" s="128">
        <v>0</v>
      </c>
      <c r="DM455" s="128">
        <v>0</v>
      </c>
      <c r="DN455" s="128">
        <v>0</v>
      </c>
      <c r="DO455" s="128">
        <v>0</v>
      </c>
      <c r="DP455" s="128">
        <v>0</v>
      </c>
      <c r="DQ455" s="128">
        <v>0</v>
      </c>
      <c r="DR455" s="128">
        <v>0</v>
      </c>
      <c r="DS455" s="128">
        <v>0</v>
      </c>
      <c r="DT455" s="128">
        <v>0</v>
      </c>
      <c r="DU455" s="128">
        <v>0</v>
      </c>
      <c r="DV455" s="128">
        <v>0</v>
      </c>
      <c r="DW455" s="128">
        <v>0</v>
      </c>
      <c r="DX455" s="128">
        <v>0</v>
      </c>
      <c r="DY455" s="128">
        <v>0</v>
      </c>
      <c r="DZ455" s="128">
        <v>0</v>
      </c>
      <c r="EA455" s="128">
        <v>0</v>
      </c>
      <c r="EB455" s="128">
        <v>0</v>
      </c>
    </row>
    <row r="456" spans="1:132" x14ac:dyDescent="0.35">
      <c r="A456" s="116" t="s">
        <v>190</v>
      </c>
      <c r="B456" s="128"/>
      <c r="C456" s="128">
        <v>44308.005966214536</v>
      </c>
      <c r="D456" s="128">
        <v>43551.896649384958</v>
      </c>
      <c r="E456" s="128">
        <v>42720.176400872377</v>
      </c>
      <c r="F456" s="128">
        <v>42568.954537506448</v>
      </c>
      <c r="G456" s="128">
        <v>40527.459382066569</v>
      </c>
      <c r="H456" s="128">
        <v>38485.964226626616</v>
      </c>
      <c r="I456" s="128">
        <v>36822.523729601526</v>
      </c>
      <c r="J456" s="128">
        <v>35234.694164259367</v>
      </c>
      <c r="K456" s="128">
        <v>32890.755282087579</v>
      </c>
      <c r="L456" s="128">
        <v>31680.980375160245</v>
      </c>
      <c r="M456" s="128">
        <v>32059.035033575052</v>
      </c>
      <c r="N456" s="128">
        <v>30319.983604866964</v>
      </c>
      <c r="O456" s="128">
        <v>29261.430561305522</v>
      </c>
      <c r="P456" s="128">
        <v>27824.822859329288</v>
      </c>
      <c r="Q456" s="128">
        <v>26010.160498938207</v>
      </c>
      <c r="R456" s="128">
        <v>25405.273045474551</v>
      </c>
      <c r="S456" s="128">
        <v>25027.218387059766</v>
      </c>
      <c r="T456" s="128">
        <v>24724.774660327905</v>
      </c>
      <c r="U456" s="128">
        <v>24119.887206864245</v>
      </c>
      <c r="V456" s="128">
        <v>23288.166958351681</v>
      </c>
      <c r="W456" s="128">
        <v>23741.83254844946</v>
      </c>
      <c r="X456" s="128">
        <v>23741.83254844946</v>
      </c>
      <c r="Y456" s="128">
        <v>23136.945094985746</v>
      </c>
      <c r="Z456" s="128">
        <v>23817.443480132395</v>
      </c>
      <c r="AA456" s="128">
        <v>25102.829318742701</v>
      </c>
      <c r="AB456" s="128">
        <v>24875.996523693833</v>
      </c>
      <c r="AC456" s="128">
        <v>25254.051182108626</v>
      </c>
      <c r="AD456" s="128">
        <v>25934.549567255275</v>
      </c>
      <c r="AE456" s="128">
        <v>26463.826089035992</v>
      </c>
      <c r="AF456" s="128">
        <v>26463.826089035992</v>
      </c>
      <c r="AG456" s="128">
        <v>26463.826089035992</v>
      </c>
      <c r="AH456" s="128">
        <v>26766.269815767842</v>
      </c>
      <c r="AI456" s="128">
        <v>26993.102610816713</v>
      </c>
      <c r="AJ456" s="128">
        <v>35398.311789859879</v>
      </c>
      <c r="AK456" s="128">
        <v>36280.818177972731</v>
      </c>
      <c r="AL456" s="128">
        <v>37751.662158160791</v>
      </c>
      <c r="AM456" s="128">
        <v>39026.393607657155</v>
      </c>
      <c r="AN456" s="128">
        <v>40301.125057153447</v>
      </c>
      <c r="AO456" s="128">
        <v>41477.800241303914</v>
      </c>
      <c r="AP456" s="128">
        <v>42360.306629416773</v>
      </c>
      <c r="AQ456" s="128">
        <v>43438.925548221392</v>
      </c>
      <c r="AR456" s="128">
        <v>45792.275916522296</v>
      </c>
      <c r="AS456" s="128">
        <v>47165.063631364508</v>
      </c>
      <c r="AT456" s="128">
        <v>48635.907611552633</v>
      </c>
      <c r="AU456" s="128">
        <v>50498.976653124198</v>
      </c>
      <c r="AV456" s="128">
        <v>53734.833409537969</v>
      </c>
      <c r="AW456" s="128">
        <v>56088.18377783888</v>
      </c>
      <c r="AX456" s="128">
        <v>60892.940779786608</v>
      </c>
      <c r="AY456" s="128">
        <v>65795.754047080263</v>
      </c>
      <c r="AZ456" s="128">
        <v>68345.216946072935</v>
      </c>
      <c r="BA456" s="128">
        <v>69325.779599531641</v>
      </c>
      <c r="BB456" s="128">
        <v>70012.173456952747</v>
      </c>
      <c r="BC456" s="128">
        <v>69031.610803494041</v>
      </c>
      <c r="BD456" s="128">
        <v>68345.216946072935</v>
      </c>
      <c r="BE456" s="128">
        <v>67952.991884689414</v>
      </c>
      <c r="BF456" s="128">
        <v>69129.667068839888</v>
      </c>
      <c r="BG456" s="128">
        <v>69619.948395569241</v>
      </c>
      <c r="BH456" s="128">
        <v>68835.498272802288</v>
      </c>
      <c r="BI456" s="128">
        <v>70012.173456952747</v>
      </c>
      <c r="BJ456" s="128">
        <v>70012.173456952747</v>
      </c>
      <c r="BK456" s="128">
        <v>68345.216946072935</v>
      </c>
      <c r="BL456" s="128">
        <v>66580.204169847217</v>
      </c>
      <c r="BM456" s="128">
        <v>65207.416455004997</v>
      </c>
      <c r="BN456" s="128">
        <v>63344.347413433439</v>
      </c>
      <c r="BO456" s="128">
        <v>62461.841025320573</v>
      </c>
      <c r="BP456" s="128">
        <v>61187.109575824208</v>
      </c>
      <c r="BQ456" s="128">
        <v>58735.702942177464</v>
      </c>
      <c r="BR456" s="128">
        <v>57755.140288718692</v>
      </c>
      <c r="BS456" s="128">
        <v>56382.352573876495</v>
      </c>
      <c r="BT456" s="128">
        <v>54519.283532304922</v>
      </c>
      <c r="BU456" s="128">
        <v>53244.552082808616</v>
      </c>
      <c r="BV456" s="128">
        <v>52460.101960041604</v>
      </c>
      <c r="BW456" s="128">
        <v>52165.933164003996</v>
      </c>
      <c r="BX456" s="128">
        <v>52656.21449073335</v>
      </c>
      <c r="BY456" s="128">
        <v>54225.114736267322</v>
      </c>
      <c r="BZ456" s="128">
        <v>55892.071247147127</v>
      </c>
      <c r="CA456" s="128">
        <v>56284.29630853064</v>
      </c>
      <c r="CB456" s="128">
        <v>56578.465104568233</v>
      </c>
      <c r="CC456" s="128">
        <v>57853.196554064605</v>
      </c>
      <c r="CD456" s="128">
        <v>58343.477880793951</v>
      </c>
      <c r="CE456" s="128">
        <v>58343.477880793951</v>
      </c>
      <c r="CF456" s="128">
        <v>59520.153064944403</v>
      </c>
      <c r="CG456" s="128">
        <v>60402.659453057284</v>
      </c>
      <c r="CH456" s="128">
        <v>61285.165841170136</v>
      </c>
      <c r="CI456" s="128">
        <v>62265.728494628835</v>
      </c>
      <c r="CJ456" s="128">
        <v>46564.797111751985</v>
      </c>
      <c r="CK456" s="128">
        <v>47427.108169377017</v>
      </c>
      <c r="CL456" s="128">
        <v>47786.40444338743</v>
      </c>
      <c r="CM456" s="128">
        <v>48289.419227002028</v>
      </c>
      <c r="CN456" s="128">
        <v>48361.278481804104</v>
      </c>
      <c r="CO456" s="128">
        <v>48792.434010616642</v>
      </c>
      <c r="CP456" s="128">
        <v>49223.589539429195</v>
      </c>
      <c r="CQ456" s="128">
        <v>50085.900597054213</v>
      </c>
      <c r="CR456" s="128">
        <v>51163.789419085479</v>
      </c>
      <c r="CS456" s="128">
        <v>51810.522712304264</v>
      </c>
      <c r="CT456" s="128">
        <v>52097.95973151263</v>
      </c>
      <c r="CU456" s="128">
        <v>52744.693024731409</v>
      </c>
      <c r="CV456" s="128">
        <v>53678.863337158502</v>
      </c>
      <c r="CW456" s="128">
        <v>54972.329923596088</v>
      </c>
      <c r="CX456" s="128">
        <v>56553.233529241959</v>
      </c>
      <c r="CY456" s="128">
        <v>58277.855644492069</v>
      </c>
      <c r="CZ456" s="128">
        <v>59427.603721325395</v>
      </c>
      <c r="DA456" s="128">
        <v>60361.774033752547</v>
      </c>
      <c r="DB456" s="128">
        <v>60002.47775974212</v>
      </c>
      <c r="DC456" s="128">
        <v>60074.337014544188</v>
      </c>
      <c r="DD456" s="128">
        <v>60864.788817367145</v>
      </c>
      <c r="DE456" s="128">
        <v>60433.633288554563</v>
      </c>
      <c r="DF456" s="128">
        <v>58924.588937710796</v>
      </c>
      <c r="DG456" s="128">
        <v>58493.433408898323</v>
      </c>
      <c r="DH456" s="128">
        <v>58493.433408898323</v>
      </c>
      <c r="DI456" s="128">
        <v>57702.981606075344</v>
      </c>
      <c r="DJ456" s="128">
        <v>57415.544586866985</v>
      </c>
      <c r="DK456" s="128">
        <v>57415.544586866985</v>
      </c>
      <c r="DL456" s="128">
        <v>58565.292663700377</v>
      </c>
      <c r="DM456" s="128">
        <v>58349.714899294129</v>
      </c>
      <c r="DN456" s="128">
        <v>57774.840860877477</v>
      </c>
      <c r="DO456" s="128">
        <v>58277.855644492069</v>
      </c>
      <c r="DP456" s="128">
        <v>58852.729682908735</v>
      </c>
      <c r="DQ456" s="128">
        <v>62086.396149002408</v>
      </c>
      <c r="DR456" s="128">
        <v>64242.173793065362</v>
      </c>
      <c r="DS456" s="128">
        <v>64385.892302669381</v>
      </c>
      <c r="DT456" s="128">
        <v>64745.188576679975</v>
      </c>
      <c r="DU456" s="128">
        <v>64817.047831481977</v>
      </c>
      <c r="DV456" s="128">
        <v>65535.640379502613</v>
      </c>
      <c r="DW456" s="128">
        <v>65679.358889107156</v>
      </c>
      <c r="DX456" s="128">
        <v>64673.329321877958</v>
      </c>
      <c r="DY456" s="128">
        <v>64170.31453826333</v>
      </c>
      <c r="DZ456" s="128">
        <v>63811.018264252765</v>
      </c>
      <c r="EA456" s="128">
        <v>63020.566461429597</v>
      </c>
      <c r="EB456" s="128">
        <v>61942.677639398375</v>
      </c>
    </row>
    <row r="457" spans="1:132" x14ac:dyDescent="0.35">
      <c r="A457" s="116" t="s">
        <v>191</v>
      </c>
      <c r="B457" s="128"/>
      <c r="C457" s="128">
        <v>46755.329529709059</v>
      </c>
      <c r="D457" s="128">
        <v>45957.457012137253</v>
      </c>
      <c r="E457" s="128">
        <v>45079.797242808221</v>
      </c>
      <c r="F457" s="128">
        <v>44920.222739293851</v>
      </c>
      <c r="G457" s="128">
        <v>42765.966941849954</v>
      </c>
      <c r="H457" s="128">
        <v>40611.711144405992</v>
      </c>
      <c r="I457" s="128">
        <v>38856.391605748002</v>
      </c>
      <c r="J457" s="128">
        <v>37180.859318847157</v>
      </c>
      <c r="K457" s="128">
        <v>34707.454514374462</v>
      </c>
      <c r="L457" s="128">
        <v>33430.858486259574</v>
      </c>
      <c r="M457" s="128">
        <v>33829.794745045489</v>
      </c>
      <c r="N457" s="128">
        <v>31994.687954630277</v>
      </c>
      <c r="O457" s="128">
        <v>30877.666430029723</v>
      </c>
      <c r="P457" s="128">
        <v>29361.708646643252</v>
      </c>
      <c r="Q457" s="128">
        <v>27446.81460447083</v>
      </c>
      <c r="R457" s="128">
        <v>26808.51659041339</v>
      </c>
      <c r="S457" s="128">
        <v>26409.580331627487</v>
      </c>
      <c r="T457" s="128">
        <v>26090.431324598732</v>
      </c>
      <c r="U457" s="128">
        <v>25452.1333105413</v>
      </c>
      <c r="V457" s="128">
        <v>24574.473541212279</v>
      </c>
      <c r="W457" s="128">
        <v>25053.1970517554</v>
      </c>
      <c r="X457" s="128">
        <v>25053.1970517554</v>
      </c>
      <c r="Y457" s="128">
        <v>24414.899037697898</v>
      </c>
      <c r="Z457" s="128">
        <v>25132.984303512556</v>
      </c>
      <c r="AA457" s="128">
        <v>26489.367583384646</v>
      </c>
      <c r="AB457" s="128">
        <v>26250.00582811311</v>
      </c>
      <c r="AC457" s="128">
        <v>26648.942086899016</v>
      </c>
      <c r="AD457" s="128">
        <v>27367.027352713674</v>
      </c>
      <c r="AE457" s="128">
        <v>27925.538115013951</v>
      </c>
      <c r="AF457" s="128">
        <v>27925.538115013951</v>
      </c>
      <c r="AG457" s="128">
        <v>27925.538115013951</v>
      </c>
      <c r="AH457" s="128">
        <v>28244.687122042691</v>
      </c>
      <c r="AI457" s="128">
        <v>28484.048877314228</v>
      </c>
      <c r="AJ457" s="128">
        <v>37353.514256369148</v>
      </c>
      <c r="AK457" s="128">
        <v>38284.76530431187</v>
      </c>
      <c r="AL457" s="128">
        <v>39836.850384216377</v>
      </c>
      <c r="AM457" s="128">
        <v>41181.990786800336</v>
      </c>
      <c r="AN457" s="128">
        <v>42527.131189384221</v>
      </c>
      <c r="AO457" s="128">
        <v>43768.79925330785</v>
      </c>
      <c r="AP457" s="128">
        <v>44700.05030125058</v>
      </c>
      <c r="AQ457" s="128">
        <v>45838.246026513923</v>
      </c>
      <c r="AR457" s="128">
        <v>48321.582154361153</v>
      </c>
      <c r="AS457" s="128">
        <v>49770.194895605382</v>
      </c>
      <c r="AT457" s="128">
        <v>51322.279975509962</v>
      </c>
      <c r="AU457" s="128">
        <v>53288.254410055706</v>
      </c>
      <c r="AV457" s="128">
        <v>56702.841585845657</v>
      </c>
      <c r="AW457" s="128">
        <v>59186.177713692894</v>
      </c>
      <c r="AX457" s="128">
        <v>64256.322308047696</v>
      </c>
      <c r="AY457" s="128">
        <v>69429.939241062864</v>
      </c>
      <c r="AZ457" s="128">
        <v>72120.220046230723</v>
      </c>
      <c r="BA457" s="128">
        <v>73154.943432833708</v>
      </c>
      <c r="BB457" s="128">
        <v>73879.249803455823</v>
      </c>
      <c r="BC457" s="128">
        <v>72844.526416852837</v>
      </c>
      <c r="BD457" s="128">
        <v>72120.220046230723</v>
      </c>
      <c r="BE457" s="128">
        <v>71706.330691589479</v>
      </c>
      <c r="BF457" s="128">
        <v>72947.998755513108</v>
      </c>
      <c r="BG457" s="128">
        <v>73465.360448814608</v>
      </c>
      <c r="BH457" s="128">
        <v>72637.581739532208</v>
      </c>
      <c r="BI457" s="128">
        <v>73879.249803455823</v>
      </c>
      <c r="BJ457" s="128">
        <v>73879.249803455823</v>
      </c>
      <c r="BK457" s="128">
        <v>72120.220046230723</v>
      </c>
      <c r="BL457" s="128">
        <v>70257.71795034525</v>
      </c>
      <c r="BM457" s="128">
        <v>68809.105209101021</v>
      </c>
      <c r="BN457" s="128">
        <v>66843.130774555277</v>
      </c>
      <c r="BO457" s="128">
        <v>65911.879726612548</v>
      </c>
      <c r="BP457" s="128">
        <v>64566.739324028596</v>
      </c>
      <c r="BQ457" s="128">
        <v>61979.930857521089</v>
      </c>
      <c r="BR457" s="128">
        <v>60945.207470918009</v>
      </c>
      <c r="BS457" s="128">
        <v>59496.594729673794</v>
      </c>
      <c r="BT457" s="128">
        <v>57530.620295128057</v>
      </c>
      <c r="BU457" s="128">
        <v>56185.479892544157</v>
      </c>
      <c r="BV457" s="128">
        <v>55357.701183261706</v>
      </c>
      <c r="BW457" s="128">
        <v>55047.284167280821</v>
      </c>
      <c r="BX457" s="128">
        <v>55564.645860582314</v>
      </c>
      <c r="BY457" s="128">
        <v>57220.203279147172</v>
      </c>
      <c r="BZ457" s="128">
        <v>58979.233036372287</v>
      </c>
      <c r="CA457" s="128">
        <v>59393.122391013509</v>
      </c>
      <c r="CB457" s="128">
        <v>59703.539406994394</v>
      </c>
      <c r="CC457" s="128">
        <v>61048.679809578367</v>
      </c>
      <c r="CD457" s="128">
        <v>61566.04150287986</v>
      </c>
      <c r="CE457" s="128">
        <v>61566.04150287986</v>
      </c>
      <c r="CF457" s="128">
        <v>62807.709566803474</v>
      </c>
      <c r="CG457" s="128">
        <v>63738.960614746211</v>
      </c>
      <c r="CH457" s="128">
        <v>64670.21166268894</v>
      </c>
      <c r="CI457" s="128">
        <v>65704.935049291948</v>
      </c>
      <c r="CJ457" s="128">
        <v>49136.773049640673</v>
      </c>
      <c r="CK457" s="128">
        <v>50046.713291300679</v>
      </c>
      <c r="CL457" s="128">
        <v>50425.855058658999</v>
      </c>
      <c r="CM457" s="128">
        <v>50956.65353296067</v>
      </c>
      <c r="CN457" s="128">
        <v>51032.481886432324</v>
      </c>
      <c r="CO457" s="128">
        <v>51487.452007262349</v>
      </c>
      <c r="CP457" s="128">
        <v>51942.422128092388</v>
      </c>
      <c r="CQ457" s="128">
        <v>52852.362369752387</v>
      </c>
      <c r="CR457" s="128">
        <v>53989.787671827369</v>
      </c>
      <c r="CS457" s="128">
        <v>54672.242853072385</v>
      </c>
      <c r="CT457" s="128">
        <v>54975.55626695908</v>
      </c>
      <c r="CU457" s="128">
        <v>55658.011448204095</v>
      </c>
      <c r="CV457" s="128">
        <v>56643.780043335733</v>
      </c>
      <c r="CW457" s="128">
        <v>58008.690405825786</v>
      </c>
      <c r="CX457" s="128">
        <v>59676.914182202454</v>
      </c>
      <c r="CY457" s="128">
        <v>61496.79466552251</v>
      </c>
      <c r="CZ457" s="128">
        <v>62710.048321069138</v>
      </c>
      <c r="DA457" s="128">
        <v>63695.816916200842</v>
      </c>
      <c r="DB457" s="128">
        <v>63316.675148842514</v>
      </c>
      <c r="DC457" s="128">
        <v>63392.503502314154</v>
      </c>
      <c r="DD457" s="128">
        <v>64226.615390502513</v>
      </c>
      <c r="DE457" s="128">
        <v>63771.64526967243</v>
      </c>
      <c r="DF457" s="128">
        <v>62179.249846767467</v>
      </c>
      <c r="DG457" s="128">
        <v>61724.2797259375</v>
      </c>
      <c r="DH457" s="128">
        <v>61724.2797259375</v>
      </c>
      <c r="DI457" s="128">
        <v>60890.167837749119</v>
      </c>
      <c r="DJ457" s="128">
        <v>60586.854423862453</v>
      </c>
      <c r="DK457" s="128">
        <v>60586.854423862453</v>
      </c>
      <c r="DL457" s="128">
        <v>61800.108079409139</v>
      </c>
      <c r="DM457" s="128">
        <v>61572.623018994149</v>
      </c>
      <c r="DN457" s="128">
        <v>60965.996191220838</v>
      </c>
      <c r="DO457" s="128">
        <v>61496.79466552251</v>
      </c>
      <c r="DP457" s="128">
        <v>62103.42149329582</v>
      </c>
      <c r="DQ457" s="128">
        <v>65515.697399520643</v>
      </c>
      <c r="DR457" s="128">
        <v>67790.548003671065</v>
      </c>
      <c r="DS457" s="128">
        <v>67942.204710614227</v>
      </c>
      <c r="DT457" s="128">
        <v>68321.346477972736</v>
      </c>
      <c r="DU457" s="128">
        <v>68397.174831444325</v>
      </c>
      <c r="DV457" s="128">
        <v>69155.458366160761</v>
      </c>
      <c r="DW457" s="128">
        <v>69307.115073104476</v>
      </c>
      <c r="DX457" s="128">
        <v>68245.518124501148</v>
      </c>
      <c r="DY457" s="128">
        <v>67714.719650199448</v>
      </c>
      <c r="DZ457" s="128">
        <v>67335.577882840968</v>
      </c>
      <c r="EA457" s="128">
        <v>66501.465994652404</v>
      </c>
      <c r="EB457" s="128">
        <v>65364.040692577459</v>
      </c>
    </row>
    <row r="458" spans="1:132" x14ac:dyDescent="0.35">
      <c r="A458" s="116" t="s">
        <v>192</v>
      </c>
      <c r="B458" s="128"/>
      <c r="C458" s="128">
        <v>2740.7161544397695</v>
      </c>
      <c r="D458" s="128">
        <v>2693.946254193359</v>
      </c>
      <c r="E458" s="128">
        <v>2642.4993639223039</v>
      </c>
      <c r="F458" s="128">
        <v>2633.1453838730208</v>
      </c>
      <c r="G458" s="128">
        <v>2506.8666532077095</v>
      </c>
      <c r="H458" s="128">
        <v>2380.5879225423942</v>
      </c>
      <c r="I458" s="128">
        <v>2277.6941420002886</v>
      </c>
      <c r="J458" s="128">
        <v>2179.4773514828216</v>
      </c>
      <c r="K458" s="128">
        <v>2034.4906607189414</v>
      </c>
      <c r="L458" s="128">
        <v>1959.6588203246833</v>
      </c>
      <c r="M458" s="128">
        <v>1983.0437704478895</v>
      </c>
      <c r="N458" s="128">
        <v>1875.4729998811406</v>
      </c>
      <c r="O458" s="128">
        <v>1809.9951395361632</v>
      </c>
      <c r="P458" s="128">
        <v>1721.1323290679795</v>
      </c>
      <c r="Q458" s="128">
        <v>1608.8845684765874</v>
      </c>
      <c r="R458" s="128">
        <v>1571.4686482794586</v>
      </c>
      <c r="S458" s="128">
        <v>1548.0836981562536</v>
      </c>
      <c r="T458" s="128">
        <v>1529.3757380576872</v>
      </c>
      <c r="U458" s="128">
        <v>1491.9598178605586</v>
      </c>
      <c r="V458" s="128">
        <v>1440.5129275895042</v>
      </c>
      <c r="W458" s="128">
        <v>1468.5748677373531</v>
      </c>
      <c r="X458" s="128">
        <v>1468.5748677373531</v>
      </c>
      <c r="Y458" s="128">
        <v>1431.1589475402211</v>
      </c>
      <c r="Z458" s="128">
        <v>1473.2518577619931</v>
      </c>
      <c r="AA458" s="128">
        <v>1552.7606881808931</v>
      </c>
      <c r="AB458" s="128">
        <v>1538.72971810697</v>
      </c>
      <c r="AC458" s="128">
        <v>1562.114668230176</v>
      </c>
      <c r="AD458" s="128">
        <v>1604.2075784519479</v>
      </c>
      <c r="AE458" s="128">
        <v>1636.9465086244365</v>
      </c>
      <c r="AF458" s="128">
        <v>1636.9465086244365</v>
      </c>
      <c r="AG458" s="128">
        <v>1636.9465086244365</v>
      </c>
      <c r="AH458" s="128">
        <v>1655.6544687230021</v>
      </c>
      <c r="AI458" s="128">
        <v>1669.6854387969249</v>
      </c>
      <c r="AJ458" s="128">
        <v>2189.5980838393252</v>
      </c>
      <c r="AK458" s="128">
        <v>2244.186401718976</v>
      </c>
      <c r="AL458" s="128">
        <v>2335.1669315183926</v>
      </c>
      <c r="AM458" s="128">
        <v>2414.0167240112228</v>
      </c>
      <c r="AN458" s="128">
        <v>2492.8665165040493</v>
      </c>
      <c r="AO458" s="128">
        <v>2565.6509403435834</v>
      </c>
      <c r="AP458" s="128">
        <v>2620.2392582232342</v>
      </c>
      <c r="AQ458" s="128">
        <v>2686.958313409476</v>
      </c>
      <c r="AR458" s="128">
        <v>2832.5271610885429</v>
      </c>
      <c r="AS458" s="128">
        <v>2917.4423222346659</v>
      </c>
      <c r="AT458" s="128">
        <v>3008.4228520340866</v>
      </c>
      <c r="AU458" s="128">
        <v>3123.6648564466823</v>
      </c>
      <c r="AV458" s="128">
        <v>3323.8220220054013</v>
      </c>
      <c r="AW458" s="128">
        <v>3469.3908696844683</v>
      </c>
      <c r="AX458" s="128">
        <v>3766.5939336958995</v>
      </c>
      <c r="AY458" s="128">
        <v>4069.8623663606286</v>
      </c>
      <c r="AZ458" s="128">
        <v>4227.5619513462862</v>
      </c>
      <c r="BA458" s="128">
        <v>4288.2156378792297</v>
      </c>
      <c r="BB458" s="128">
        <v>4330.6732184522916</v>
      </c>
      <c r="BC458" s="128">
        <v>4270.0195319193481</v>
      </c>
      <c r="BD458" s="128">
        <v>4227.5619513462862</v>
      </c>
      <c r="BE458" s="128">
        <v>4203.3004767331067</v>
      </c>
      <c r="BF458" s="128">
        <v>4276.0849005726404</v>
      </c>
      <c r="BG458" s="128">
        <v>4306.4117438391122</v>
      </c>
      <c r="BH458" s="128">
        <v>4257.8887946127579</v>
      </c>
      <c r="BI458" s="128">
        <v>4330.6732184522916</v>
      </c>
      <c r="BJ458" s="128">
        <v>4330.6732184522916</v>
      </c>
      <c r="BK458" s="128">
        <v>4227.5619513462862</v>
      </c>
      <c r="BL458" s="128">
        <v>4118.3853155869838</v>
      </c>
      <c r="BM458" s="128">
        <v>4033.4701544408599</v>
      </c>
      <c r="BN458" s="128">
        <v>3918.2281500282652</v>
      </c>
      <c r="BO458" s="128">
        <v>3863.6398321486131</v>
      </c>
      <c r="BP458" s="128">
        <v>3784.7900396557825</v>
      </c>
      <c r="BQ458" s="128">
        <v>3633.1558233234218</v>
      </c>
      <c r="BR458" s="128">
        <v>3572.5021367904742</v>
      </c>
      <c r="BS458" s="128">
        <v>3487.5869756443512</v>
      </c>
      <c r="BT458" s="128">
        <v>3372.3449712317556</v>
      </c>
      <c r="BU458" s="128">
        <v>3293.4951787389286</v>
      </c>
      <c r="BV458" s="128">
        <v>3244.9722295125707</v>
      </c>
      <c r="BW458" s="128">
        <v>3226.7761235526877</v>
      </c>
      <c r="BX458" s="128">
        <v>3257.1029668191595</v>
      </c>
      <c r="BY458" s="128">
        <v>3354.1488652718731</v>
      </c>
      <c r="BZ458" s="128">
        <v>3457.2601323778786</v>
      </c>
      <c r="CA458" s="128">
        <v>3481.521606991058</v>
      </c>
      <c r="CB458" s="128">
        <v>3499.71771295094</v>
      </c>
      <c r="CC458" s="128">
        <v>3578.5675054437716</v>
      </c>
      <c r="CD458" s="128">
        <v>3608.8943487102433</v>
      </c>
      <c r="CE458" s="128">
        <v>3608.8943487102433</v>
      </c>
      <c r="CF458" s="128">
        <v>3681.6787725497766</v>
      </c>
      <c r="CG458" s="128">
        <v>3736.2670904294287</v>
      </c>
      <c r="CH458" s="128">
        <v>3790.8554083090794</v>
      </c>
      <c r="CI458" s="128">
        <v>3851.5090948420243</v>
      </c>
      <c r="CJ458" s="128">
        <v>2880.3122345361621</v>
      </c>
      <c r="CK458" s="128">
        <v>2933.6513499905354</v>
      </c>
      <c r="CL458" s="128">
        <v>2955.8759814298569</v>
      </c>
      <c r="CM458" s="128">
        <v>2986.9904654449074</v>
      </c>
      <c r="CN458" s="128">
        <v>2991.4353917327712</v>
      </c>
      <c r="CO458" s="128">
        <v>3018.1049494599592</v>
      </c>
      <c r="CP458" s="128">
        <v>3044.7745071871477</v>
      </c>
      <c r="CQ458" s="128">
        <v>3098.1136226415197</v>
      </c>
      <c r="CR458" s="128">
        <v>3164.7875169594849</v>
      </c>
      <c r="CS458" s="128">
        <v>3204.7918535502654</v>
      </c>
      <c r="CT458" s="128">
        <v>3222.5715587017244</v>
      </c>
      <c r="CU458" s="128">
        <v>3262.5758952925048</v>
      </c>
      <c r="CV458" s="128">
        <v>3320.3599370347406</v>
      </c>
      <c r="CW458" s="128">
        <v>3400.3686102163019</v>
      </c>
      <c r="CX458" s="128">
        <v>3498.1569885493191</v>
      </c>
      <c r="CY458" s="128">
        <v>3604.8352194580675</v>
      </c>
      <c r="CZ458" s="128">
        <v>3675.9540400638953</v>
      </c>
      <c r="DA458" s="128">
        <v>3733.7380818061347</v>
      </c>
      <c r="DB458" s="128">
        <v>3711.5134503668128</v>
      </c>
      <c r="DC458" s="128">
        <v>3715.9583766546757</v>
      </c>
      <c r="DD458" s="128">
        <v>3764.8525658211856</v>
      </c>
      <c r="DE458" s="128">
        <v>3738.1830080939949</v>
      </c>
      <c r="DF458" s="128">
        <v>3644.8395560488443</v>
      </c>
      <c r="DG458" s="128">
        <v>3618.1699983216608</v>
      </c>
      <c r="DH458" s="128">
        <v>3618.1699983216608</v>
      </c>
      <c r="DI458" s="128">
        <v>3569.2758091551491</v>
      </c>
      <c r="DJ458" s="128">
        <v>3551.4961040036915</v>
      </c>
      <c r="DK458" s="128">
        <v>3551.4961040036915</v>
      </c>
      <c r="DL458" s="128">
        <v>3622.6149246095224</v>
      </c>
      <c r="DM458" s="128">
        <v>3609.2801457459309</v>
      </c>
      <c r="DN458" s="128">
        <v>3573.7207354430166</v>
      </c>
      <c r="DO458" s="128">
        <v>3604.8352194580675</v>
      </c>
      <c r="DP458" s="128">
        <v>3640.3946297609818</v>
      </c>
      <c r="DQ458" s="128">
        <v>3840.4163127148686</v>
      </c>
      <c r="DR458" s="128">
        <v>3973.7641013508251</v>
      </c>
      <c r="DS458" s="128">
        <v>3982.6539539265441</v>
      </c>
      <c r="DT458" s="128">
        <v>4004.878585365876</v>
      </c>
      <c r="DU458" s="128">
        <v>4009.3235116537353</v>
      </c>
      <c r="DV458" s="128">
        <v>4053.7727745323659</v>
      </c>
      <c r="DW458" s="128">
        <v>4062.6626271081168</v>
      </c>
      <c r="DX458" s="128">
        <v>4000.4336590780149</v>
      </c>
      <c r="DY458" s="128">
        <v>3969.319175062963</v>
      </c>
      <c r="DZ458" s="128">
        <v>3947.0945436236329</v>
      </c>
      <c r="EA458" s="128">
        <v>3898.2003544571107</v>
      </c>
      <c r="EB458" s="128">
        <v>3831.5264601391477</v>
      </c>
    </row>
    <row r="459" spans="1:132" x14ac:dyDescent="0.35">
      <c r="A459" s="116" t="s">
        <v>193</v>
      </c>
      <c r="B459" s="128"/>
      <c r="C459" s="128">
        <v>10148.521279964705</v>
      </c>
      <c r="D459" s="128">
        <v>9975.3383229687261</v>
      </c>
      <c r="E459" s="128">
        <v>9784.837070273139</v>
      </c>
      <c r="F459" s="128">
        <v>9750.2004788739396</v>
      </c>
      <c r="G459" s="128">
        <v>9282.606494984786</v>
      </c>
      <c r="H459" s="128">
        <v>8815.0125110956214</v>
      </c>
      <c r="I459" s="128">
        <v>8434.0100057044619</v>
      </c>
      <c r="J459" s="128">
        <v>8070.3257960128931</v>
      </c>
      <c r="K459" s="128">
        <v>7533.4586293253333</v>
      </c>
      <c r="L459" s="128">
        <v>7256.3658981317658</v>
      </c>
      <c r="M459" s="128">
        <v>7342.9573766297572</v>
      </c>
      <c r="N459" s="128">
        <v>6944.6365755389907</v>
      </c>
      <c r="O459" s="128">
        <v>6702.1804357446126</v>
      </c>
      <c r="P459" s="128">
        <v>6373.1328174522432</v>
      </c>
      <c r="Q459" s="128">
        <v>5957.4937206618706</v>
      </c>
      <c r="R459" s="128">
        <v>5818.9473550650873</v>
      </c>
      <c r="S459" s="128">
        <v>5732.3558765670978</v>
      </c>
      <c r="T459" s="128">
        <v>5663.0826937686988</v>
      </c>
      <c r="U459" s="128">
        <v>5524.5363281719165</v>
      </c>
      <c r="V459" s="128">
        <v>5334.0350754763313</v>
      </c>
      <c r="W459" s="128">
        <v>5437.9448496739278</v>
      </c>
      <c r="X459" s="128">
        <v>5437.9448496739278</v>
      </c>
      <c r="Y459" s="128">
        <v>5299.3984840771318</v>
      </c>
      <c r="Z459" s="128">
        <v>5455.2631453735203</v>
      </c>
      <c r="AA459" s="128">
        <v>5749.6741722666911</v>
      </c>
      <c r="AB459" s="128">
        <v>5697.7192851678983</v>
      </c>
      <c r="AC459" s="128">
        <v>5784.3107636658888</v>
      </c>
      <c r="AD459" s="128">
        <v>5940.1754249622782</v>
      </c>
      <c r="AE459" s="128">
        <v>6061.4034948594672</v>
      </c>
      <c r="AF459" s="128">
        <v>6061.4034948594672</v>
      </c>
      <c r="AG459" s="128">
        <v>6061.4034948594672</v>
      </c>
      <c r="AH459" s="128">
        <v>6130.6766776578625</v>
      </c>
      <c r="AI459" s="128">
        <v>6182.6315647566553</v>
      </c>
      <c r="AJ459" s="128">
        <v>8107.8015731094811</v>
      </c>
      <c r="AK459" s="128">
        <v>8309.9351303338153</v>
      </c>
      <c r="AL459" s="128">
        <v>8646.8243923743703</v>
      </c>
      <c r="AM459" s="128">
        <v>8938.7950861428635</v>
      </c>
      <c r="AN459" s="128">
        <v>9230.7657799113385</v>
      </c>
      <c r="AO459" s="128">
        <v>9500.2771895437872</v>
      </c>
      <c r="AP459" s="128">
        <v>9702.410746768126</v>
      </c>
      <c r="AQ459" s="128">
        <v>9949.4628722645393</v>
      </c>
      <c r="AR459" s="128">
        <v>10488.485691529428</v>
      </c>
      <c r="AS459" s="128">
        <v>10802.915669433953</v>
      </c>
      <c r="AT459" s="128">
        <v>11139.804931474522</v>
      </c>
      <c r="AU459" s="128">
        <v>11566.531330059228</v>
      </c>
      <c r="AV459" s="128">
        <v>12307.68770654846</v>
      </c>
      <c r="AW459" s="128">
        <v>12846.710525813351</v>
      </c>
      <c r="AX459" s="128">
        <v>13947.215448479179</v>
      </c>
      <c r="AY459" s="128">
        <v>15070.179655281054</v>
      </c>
      <c r="AZ459" s="128">
        <v>15654.121042818024</v>
      </c>
      <c r="BA459" s="128">
        <v>15878.713884178394</v>
      </c>
      <c r="BB459" s="128">
        <v>16035.928873130651</v>
      </c>
      <c r="BC459" s="128">
        <v>15811.336031770286</v>
      </c>
      <c r="BD459" s="128">
        <v>15654.121042818024</v>
      </c>
      <c r="BE459" s="128">
        <v>15564.283906273869</v>
      </c>
      <c r="BF459" s="128">
        <v>15833.795315906316</v>
      </c>
      <c r="BG459" s="128">
        <v>15946.091736586501</v>
      </c>
      <c r="BH459" s="128">
        <v>15766.41746349821</v>
      </c>
      <c r="BI459" s="128">
        <v>16035.928873130651</v>
      </c>
      <c r="BJ459" s="128">
        <v>16035.928873130651</v>
      </c>
      <c r="BK459" s="128">
        <v>15654.121042818024</v>
      </c>
      <c r="BL459" s="128">
        <v>15249.853928369348</v>
      </c>
      <c r="BM459" s="128">
        <v>14935.423950464823</v>
      </c>
      <c r="BN459" s="128">
        <v>14508.697551880115</v>
      </c>
      <c r="BO459" s="128">
        <v>14306.563994655777</v>
      </c>
      <c r="BP459" s="128">
        <v>14014.593300887287</v>
      </c>
      <c r="BQ459" s="128">
        <v>13453.111197486365</v>
      </c>
      <c r="BR459" s="128">
        <v>13228.51835612598</v>
      </c>
      <c r="BS459" s="128">
        <v>12914.088378221461</v>
      </c>
      <c r="BT459" s="128">
        <v>12487.361979636751</v>
      </c>
      <c r="BU459" s="128">
        <v>12195.391285868272</v>
      </c>
      <c r="BV459" s="128">
        <v>12015.717012779967</v>
      </c>
      <c r="BW459" s="128">
        <v>11948.339160371859</v>
      </c>
      <c r="BX459" s="128">
        <v>12060.635581052044</v>
      </c>
      <c r="BY459" s="128">
        <v>12419.984127228643</v>
      </c>
      <c r="BZ459" s="128">
        <v>12801.791957541272</v>
      </c>
      <c r="CA459" s="128">
        <v>12891.629094085429</v>
      </c>
      <c r="CB459" s="128">
        <v>12959.006946493537</v>
      </c>
      <c r="CC459" s="128">
        <v>13250.977640262026</v>
      </c>
      <c r="CD459" s="128">
        <v>13363.274060942213</v>
      </c>
      <c r="CE459" s="128">
        <v>13363.274060942213</v>
      </c>
      <c r="CF459" s="128">
        <v>13632.785470574656</v>
      </c>
      <c r="CG459" s="128">
        <v>13834.919027798996</v>
      </c>
      <c r="CH459" s="128">
        <v>14037.052585023333</v>
      </c>
      <c r="CI459" s="128">
        <v>14261.645426383704</v>
      </c>
      <c r="CJ459" s="128">
        <v>10665.427705010927</v>
      </c>
      <c r="CK459" s="128">
        <v>10862.935625474091</v>
      </c>
      <c r="CL459" s="128">
        <v>10945.230592333741</v>
      </c>
      <c r="CM459" s="128">
        <v>11060.443545937253</v>
      </c>
      <c r="CN459" s="128">
        <v>11076.902539309182</v>
      </c>
      <c r="CO459" s="128">
        <v>11175.656499540768</v>
      </c>
      <c r="CP459" s="128">
        <v>11274.410459772356</v>
      </c>
      <c r="CQ459" s="128">
        <v>11471.91838023552</v>
      </c>
      <c r="CR459" s="128">
        <v>11718.803280814469</v>
      </c>
      <c r="CS459" s="128">
        <v>11866.934221161846</v>
      </c>
      <c r="CT459" s="128">
        <v>11932.770194649571</v>
      </c>
      <c r="CU459" s="128">
        <v>12080.901134996946</v>
      </c>
      <c r="CV459" s="128">
        <v>12294.868048832035</v>
      </c>
      <c r="CW459" s="128">
        <v>12591.129929526787</v>
      </c>
      <c r="CX459" s="128">
        <v>12953.227783709253</v>
      </c>
      <c r="CY459" s="128">
        <v>13348.243624635592</v>
      </c>
      <c r="CZ459" s="128">
        <v>13611.587518586468</v>
      </c>
      <c r="DA459" s="128">
        <v>13825.554432421566</v>
      </c>
      <c r="DB459" s="128">
        <v>13743.259465561918</v>
      </c>
      <c r="DC459" s="128">
        <v>13759.718458933841</v>
      </c>
      <c r="DD459" s="128">
        <v>13940.76738602508</v>
      </c>
      <c r="DE459" s="128">
        <v>13842.013425793482</v>
      </c>
      <c r="DF459" s="128">
        <v>13496.374564982953</v>
      </c>
      <c r="DG459" s="128">
        <v>13397.620604751381</v>
      </c>
      <c r="DH459" s="128">
        <v>13397.620604751381</v>
      </c>
      <c r="DI459" s="128">
        <v>13216.571677660138</v>
      </c>
      <c r="DJ459" s="128">
        <v>13150.735704172415</v>
      </c>
      <c r="DK459" s="128">
        <v>13150.735704172415</v>
      </c>
      <c r="DL459" s="128">
        <v>13414.079598123304</v>
      </c>
      <c r="DM459" s="128">
        <v>13364.702618007515</v>
      </c>
      <c r="DN459" s="128">
        <v>13233.030671032078</v>
      </c>
      <c r="DO459" s="128">
        <v>13348.243624635592</v>
      </c>
      <c r="DP459" s="128">
        <v>13479.915571611029</v>
      </c>
      <c r="DQ459" s="128">
        <v>14220.57027334785</v>
      </c>
      <c r="DR459" s="128">
        <v>14714.340074505846</v>
      </c>
      <c r="DS459" s="128">
        <v>14747.258061249671</v>
      </c>
      <c r="DT459" s="128">
        <v>14829.55302810936</v>
      </c>
      <c r="DU459" s="128">
        <v>14846.012021481272</v>
      </c>
      <c r="DV459" s="128">
        <v>15010.601955200524</v>
      </c>
      <c r="DW459" s="128">
        <v>15043.519941944469</v>
      </c>
      <c r="DX459" s="128">
        <v>14813.094034737444</v>
      </c>
      <c r="DY459" s="128">
        <v>14697.881081133928</v>
      </c>
      <c r="DZ459" s="128">
        <v>14615.586114274245</v>
      </c>
      <c r="EA459" s="128">
        <v>14434.537187182961</v>
      </c>
      <c r="EB459" s="128">
        <v>14187.652286604018</v>
      </c>
    </row>
    <row r="460" spans="1:132" x14ac:dyDescent="0.35">
      <c r="A460" s="116" t="s">
        <v>194</v>
      </c>
      <c r="B460" s="128"/>
      <c r="C460" s="128">
        <v>1063.3692442552215</v>
      </c>
      <c r="D460" s="128">
        <v>1045.2230114181023</v>
      </c>
      <c r="E460" s="128">
        <v>1025.2621552972698</v>
      </c>
      <c r="F460" s="128">
        <v>1021.6329087298458</v>
      </c>
      <c r="G460" s="128">
        <v>972.63808006962302</v>
      </c>
      <c r="H460" s="128">
        <v>923.64325140939889</v>
      </c>
      <c r="I460" s="128">
        <v>883.72153916773584</v>
      </c>
      <c r="J460" s="128">
        <v>845.61445020978408</v>
      </c>
      <c r="K460" s="128">
        <v>789.36112841471197</v>
      </c>
      <c r="L460" s="128">
        <v>760.32715587532107</v>
      </c>
      <c r="M460" s="128">
        <v>769.4002722938809</v>
      </c>
      <c r="N460" s="128">
        <v>727.6639367685051</v>
      </c>
      <c r="O460" s="128">
        <v>702.25921079653745</v>
      </c>
      <c r="P460" s="128">
        <v>667.78136840600985</v>
      </c>
      <c r="Q460" s="128">
        <v>624.23040959692139</v>
      </c>
      <c r="R460" s="128">
        <v>609.713423327226</v>
      </c>
      <c r="S460" s="128">
        <v>600.6403069086665</v>
      </c>
      <c r="T460" s="128">
        <v>593.38181377381807</v>
      </c>
      <c r="U460" s="128">
        <v>578.86482750412267</v>
      </c>
      <c r="V460" s="128">
        <v>558.9039713832907</v>
      </c>
      <c r="W460" s="128">
        <v>569.79171108556307</v>
      </c>
      <c r="X460" s="128">
        <v>569.79171108556307</v>
      </c>
      <c r="Y460" s="128">
        <v>555.27472481586642</v>
      </c>
      <c r="Z460" s="128">
        <v>571.60633436927446</v>
      </c>
      <c r="AA460" s="128">
        <v>602.4549301923779</v>
      </c>
      <c r="AB460" s="128">
        <v>597.01106034124211</v>
      </c>
      <c r="AC460" s="128">
        <v>606.08417675980184</v>
      </c>
      <c r="AD460" s="128">
        <v>622.41578631321011</v>
      </c>
      <c r="AE460" s="128">
        <v>635.11814929919387</v>
      </c>
      <c r="AF460" s="128">
        <v>635.11814929919387</v>
      </c>
      <c r="AG460" s="128">
        <v>635.11814929919387</v>
      </c>
      <c r="AH460" s="128">
        <v>642.37664243404208</v>
      </c>
      <c r="AI460" s="128">
        <v>647.82051228517776</v>
      </c>
      <c r="AJ460" s="128">
        <v>849.54118866455281</v>
      </c>
      <c r="AK460" s="128">
        <v>870.72088588887686</v>
      </c>
      <c r="AL460" s="128">
        <v>906.02038126274977</v>
      </c>
      <c r="AM460" s="128">
        <v>936.61327725344051</v>
      </c>
      <c r="AN460" s="128">
        <v>967.2061732441299</v>
      </c>
      <c r="AO460" s="128">
        <v>995.44576954322838</v>
      </c>
      <c r="AP460" s="128">
        <v>1016.6254667675527</v>
      </c>
      <c r="AQ460" s="128">
        <v>1042.5117633750604</v>
      </c>
      <c r="AR460" s="128">
        <v>1098.9909559732571</v>
      </c>
      <c r="AS460" s="128">
        <v>1131.9371516555386</v>
      </c>
      <c r="AT460" s="128">
        <v>1167.2366470294132</v>
      </c>
      <c r="AU460" s="128">
        <v>1211.9493411696528</v>
      </c>
      <c r="AV460" s="128">
        <v>1289.608230992174</v>
      </c>
      <c r="AW460" s="128">
        <v>1346.0874235903707</v>
      </c>
      <c r="AX460" s="128">
        <v>1461.3991084783568</v>
      </c>
      <c r="AY460" s="128">
        <v>1579.0640930579359</v>
      </c>
      <c r="AZ460" s="128">
        <v>1640.249885039316</v>
      </c>
      <c r="BA460" s="128">
        <v>1663.7828819552315</v>
      </c>
      <c r="BB460" s="128">
        <v>1680.2559797963722</v>
      </c>
      <c r="BC460" s="128">
        <v>1656.7229828804573</v>
      </c>
      <c r="BD460" s="128">
        <v>1640.249885039316</v>
      </c>
      <c r="BE460" s="128">
        <v>1630.8366862729495</v>
      </c>
      <c r="BF460" s="128">
        <v>1659.0762825720481</v>
      </c>
      <c r="BG460" s="128">
        <v>1670.8427810300057</v>
      </c>
      <c r="BH460" s="128">
        <v>1652.0163834972739</v>
      </c>
      <c r="BI460" s="128">
        <v>1680.2559797963722</v>
      </c>
      <c r="BJ460" s="128">
        <v>1680.2559797963722</v>
      </c>
      <c r="BK460" s="128">
        <v>1640.249885039316</v>
      </c>
      <c r="BL460" s="128">
        <v>1597.8904905906677</v>
      </c>
      <c r="BM460" s="128">
        <v>1564.9442949083859</v>
      </c>
      <c r="BN460" s="128">
        <v>1520.2316007681466</v>
      </c>
      <c r="BO460" s="128">
        <v>1499.0519035438222</v>
      </c>
      <c r="BP460" s="128">
        <v>1468.4590075531312</v>
      </c>
      <c r="BQ460" s="128">
        <v>1409.6265152633434</v>
      </c>
      <c r="BR460" s="128">
        <v>1386.0935183474267</v>
      </c>
      <c r="BS460" s="128">
        <v>1353.1473226651451</v>
      </c>
      <c r="BT460" s="128">
        <v>1308.4346285249057</v>
      </c>
      <c r="BU460" s="128">
        <v>1277.8417325342161</v>
      </c>
      <c r="BV460" s="128">
        <v>1259.015335001483</v>
      </c>
      <c r="BW460" s="128">
        <v>1251.9554359267086</v>
      </c>
      <c r="BX460" s="128">
        <v>1263.7219343846664</v>
      </c>
      <c r="BY460" s="128">
        <v>1301.3747294501316</v>
      </c>
      <c r="BZ460" s="128">
        <v>1341.3808242071873</v>
      </c>
      <c r="CA460" s="128">
        <v>1350.7940229735543</v>
      </c>
      <c r="CB460" s="128">
        <v>1357.8539220483283</v>
      </c>
      <c r="CC460" s="128">
        <v>1388.4468180390195</v>
      </c>
      <c r="CD460" s="128">
        <v>1400.2133164969769</v>
      </c>
      <c r="CE460" s="128">
        <v>1400.2133164969769</v>
      </c>
      <c r="CF460" s="128">
        <v>1428.452912796075</v>
      </c>
      <c r="CG460" s="128">
        <v>1449.6326100203999</v>
      </c>
      <c r="CH460" s="128">
        <v>1470.812307244724</v>
      </c>
      <c r="CI460" s="128">
        <v>1494.345304160639</v>
      </c>
      <c r="CJ460" s="128">
        <v>1117.531065410114</v>
      </c>
      <c r="CK460" s="128">
        <v>1138.2260851399308</v>
      </c>
      <c r="CL460" s="128">
        <v>1146.8490100273543</v>
      </c>
      <c r="CM460" s="128">
        <v>1158.9211048697473</v>
      </c>
      <c r="CN460" s="128">
        <v>1160.6456898472318</v>
      </c>
      <c r="CO460" s="128">
        <v>1170.9931997121407</v>
      </c>
      <c r="CP460" s="128">
        <v>1181.3407095770499</v>
      </c>
      <c r="CQ460" s="128">
        <v>1202.0357293068664</v>
      </c>
      <c r="CR460" s="128">
        <v>1227.9045039691371</v>
      </c>
      <c r="CS460" s="128">
        <v>1243.4257687664999</v>
      </c>
      <c r="CT460" s="128">
        <v>1250.3241086764394</v>
      </c>
      <c r="CU460" s="128">
        <v>1265.8453734738021</v>
      </c>
      <c r="CV460" s="128">
        <v>1288.2649781811028</v>
      </c>
      <c r="CW460" s="128">
        <v>1319.307507775829</v>
      </c>
      <c r="CX460" s="128">
        <v>1357.2483772804926</v>
      </c>
      <c r="CY460" s="128">
        <v>1398.6384167401277</v>
      </c>
      <c r="CZ460" s="128">
        <v>1426.2317763798821</v>
      </c>
      <c r="DA460" s="128">
        <v>1448.6513810871845</v>
      </c>
      <c r="DB460" s="128">
        <v>1440.028456199761</v>
      </c>
      <c r="DC460" s="128">
        <v>1441.7530411772452</v>
      </c>
      <c r="DD460" s="128">
        <v>1460.7234759295775</v>
      </c>
      <c r="DE460" s="128">
        <v>1450.3759660646674</v>
      </c>
      <c r="DF460" s="128">
        <v>1414.159681537489</v>
      </c>
      <c r="DG460" s="128">
        <v>1403.8121716725816</v>
      </c>
      <c r="DH460" s="128">
        <v>1403.8121716725816</v>
      </c>
      <c r="DI460" s="128">
        <v>1384.8417369202486</v>
      </c>
      <c r="DJ460" s="128">
        <v>1377.9433970103096</v>
      </c>
      <c r="DK460" s="128">
        <v>1377.9433970103096</v>
      </c>
      <c r="DL460" s="128">
        <v>1405.5367566500654</v>
      </c>
      <c r="DM460" s="128">
        <v>1400.3630017176117</v>
      </c>
      <c r="DN460" s="128">
        <v>1386.5663218977343</v>
      </c>
      <c r="DO460" s="128">
        <v>1398.6384167401277</v>
      </c>
      <c r="DP460" s="128">
        <v>1412.4350965600047</v>
      </c>
      <c r="DQ460" s="128">
        <v>1490.0414205468132</v>
      </c>
      <c r="DR460" s="128">
        <v>1541.7789698713643</v>
      </c>
      <c r="DS460" s="128">
        <v>1545.2281398263301</v>
      </c>
      <c r="DT460" s="128">
        <v>1553.8510647137575</v>
      </c>
      <c r="DU460" s="128">
        <v>1555.5756496912404</v>
      </c>
      <c r="DV460" s="128">
        <v>1572.8214994660825</v>
      </c>
      <c r="DW460" s="128">
        <v>1576.2706694210606</v>
      </c>
      <c r="DX460" s="128">
        <v>1552.1264797362742</v>
      </c>
      <c r="DY460" s="128">
        <v>1540.054384893881</v>
      </c>
      <c r="DZ460" s="128">
        <v>1531.4314600064538</v>
      </c>
      <c r="EA460" s="128">
        <v>1512.4610252541165</v>
      </c>
      <c r="EB460" s="128">
        <v>1486.5922505918468</v>
      </c>
    </row>
    <row r="461" spans="1:132" x14ac:dyDescent="0.35">
      <c r="A461" s="116" t="s">
        <v>195</v>
      </c>
      <c r="B461" s="128"/>
      <c r="C461" s="128">
        <v>0</v>
      </c>
      <c r="D461" s="128">
        <v>0</v>
      </c>
      <c r="E461" s="128">
        <v>0</v>
      </c>
      <c r="F461" s="128">
        <v>0</v>
      </c>
      <c r="G461" s="128">
        <v>0</v>
      </c>
      <c r="H461" s="128">
        <v>0</v>
      </c>
      <c r="I461" s="128">
        <v>0</v>
      </c>
      <c r="J461" s="128">
        <v>0</v>
      </c>
      <c r="K461" s="128">
        <v>0</v>
      </c>
      <c r="L461" s="128">
        <v>0</v>
      </c>
      <c r="M461" s="128">
        <v>0</v>
      </c>
      <c r="N461" s="128">
        <v>0</v>
      </c>
      <c r="O461" s="128">
        <v>0</v>
      </c>
      <c r="P461" s="128">
        <v>0</v>
      </c>
      <c r="Q461" s="128">
        <v>0</v>
      </c>
      <c r="R461" s="128">
        <v>0</v>
      </c>
      <c r="S461" s="128">
        <v>0</v>
      </c>
      <c r="T461" s="128">
        <v>0</v>
      </c>
      <c r="U461" s="128">
        <v>0</v>
      </c>
      <c r="V461" s="128">
        <v>0</v>
      </c>
      <c r="W461" s="128">
        <v>0</v>
      </c>
      <c r="X461" s="128">
        <v>0</v>
      </c>
      <c r="Y461" s="128">
        <v>0</v>
      </c>
      <c r="Z461" s="128">
        <v>0</v>
      </c>
      <c r="AA461" s="128">
        <v>0</v>
      </c>
      <c r="AB461" s="128">
        <v>0</v>
      </c>
      <c r="AC461" s="128">
        <v>0</v>
      </c>
      <c r="AD461" s="128">
        <v>0</v>
      </c>
      <c r="AE461" s="128">
        <v>0</v>
      </c>
      <c r="AF461" s="128">
        <v>0</v>
      </c>
      <c r="AG461" s="128">
        <v>0</v>
      </c>
      <c r="AH461" s="128">
        <v>0</v>
      </c>
      <c r="AI461" s="128">
        <v>0</v>
      </c>
      <c r="AJ461" s="128">
        <v>0</v>
      </c>
      <c r="AK461" s="128">
        <v>0</v>
      </c>
      <c r="AL461" s="128">
        <v>0</v>
      </c>
      <c r="AM461" s="128">
        <v>0</v>
      </c>
      <c r="AN461" s="128">
        <v>0</v>
      </c>
      <c r="AO461" s="128">
        <v>0</v>
      </c>
      <c r="AP461" s="128">
        <v>0</v>
      </c>
      <c r="AQ461" s="128">
        <v>0</v>
      </c>
      <c r="AR461" s="128">
        <v>0</v>
      </c>
      <c r="AS461" s="128">
        <v>0</v>
      </c>
      <c r="AT461" s="128">
        <v>0</v>
      </c>
      <c r="AU461" s="128">
        <v>0</v>
      </c>
      <c r="AV461" s="128">
        <v>0</v>
      </c>
      <c r="AW461" s="128">
        <v>0</v>
      </c>
      <c r="AX461" s="128">
        <v>0</v>
      </c>
      <c r="AY461" s="128">
        <v>0</v>
      </c>
      <c r="AZ461" s="128">
        <v>0</v>
      </c>
      <c r="BA461" s="128">
        <v>0</v>
      </c>
      <c r="BB461" s="128">
        <v>0</v>
      </c>
      <c r="BC461" s="128">
        <v>0</v>
      </c>
      <c r="BD461" s="128">
        <v>0</v>
      </c>
      <c r="BE461" s="128">
        <v>0</v>
      </c>
      <c r="BF461" s="128">
        <v>0</v>
      </c>
      <c r="BG461" s="128">
        <v>0</v>
      </c>
      <c r="BH461" s="128">
        <v>0</v>
      </c>
      <c r="BI461" s="128">
        <v>0</v>
      </c>
      <c r="BJ461" s="128">
        <v>0</v>
      </c>
      <c r="BK461" s="128">
        <v>0</v>
      </c>
      <c r="BL461" s="128">
        <v>0</v>
      </c>
      <c r="BM461" s="128">
        <v>0</v>
      </c>
      <c r="BN461" s="128">
        <v>0</v>
      </c>
      <c r="BO461" s="128">
        <v>0</v>
      </c>
      <c r="BP461" s="128">
        <v>0</v>
      </c>
      <c r="BQ461" s="128">
        <v>0</v>
      </c>
      <c r="BR461" s="128">
        <v>0</v>
      </c>
      <c r="BS461" s="128">
        <v>0</v>
      </c>
      <c r="BT461" s="128">
        <v>0</v>
      </c>
      <c r="BU461" s="128">
        <v>0</v>
      </c>
      <c r="BV461" s="128">
        <v>0</v>
      </c>
      <c r="BW461" s="128">
        <v>0</v>
      </c>
      <c r="BX461" s="128">
        <v>0</v>
      </c>
      <c r="BY461" s="128">
        <v>0</v>
      </c>
      <c r="BZ461" s="128">
        <v>0</v>
      </c>
      <c r="CA461" s="128">
        <v>0</v>
      </c>
      <c r="CB461" s="128">
        <v>0</v>
      </c>
      <c r="CC461" s="128">
        <v>0</v>
      </c>
      <c r="CD461" s="128">
        <v>0</v>
      </c>
      <c r="CE461" s="128">
        <v>0</v>
      </c>
      <c r="CF461" s="128">
        <v>0</v>
      </c>
      <c r="CG461" s="128">
        <v>0</v>
      </c>
      <c r="CH461" s="128">
        <v>0</v>
      </c>
      <c r="CI461" s="128">
        <v>0</v>
      </c>
      <c r="CJ461" s="128">
        <v>0</v>
      </c>
      <c r="CK461" s="128">
        <v>0</v>
      </c>
      <c r="CL461" s="128">
        <v>0</v>
      </c>
      <c r="CM461" s="128">
        <v>0</v>
      </c>
      <c r="CN461" s="128">
        <v>0</v>
      </c>
      <c r="CO461" s="128">
        <v>0</v>
      </c>
      <c r="CP461" s="128">
        <v>0</v>
      </c>
      <c r="CQ461" s="128">
        <v>0</v>
      </c>
      <c r="CR461" s="128">
        <v>0</v>
      </c>
      <c r="CS461" s="128">
        <v>0</v>
      </c>
      <c r="CT461" s="128">
        <v>0</v>
      </c>
      <c r="CU461" s="128">
        <v>0</v>
      </c>
      <c r="CV461" s="128">
        <v>0</v>
      </c>
      <c r="CW461" s="128">
        <v>0</v>
      </c>
      <c r="CX461" s="128">
        <v>0</v>
      </c>
      <c r="CY461" s="128">
        <v>0</v>
      </c>
      <c r="CZ461" s="128">
        <v>0</v>
      </c>
      <c r="DA461" s="128">
        <v>0</v>
      </c>
      <c r="DB461" s="128">
        <v>0</v>
      </c>
      <c r="DC461" s="128">
        <v>0</v>
      </c>
      <c r="DD461" s="128">
        <v>0</v>
      </c>
      <c r="DE461" s="128">
        <v>0</v>
      </c>
      <c r="DF461" s="128">
        <v>0</v>
      </c>
      <c r="DG461" s="128">
        <v>0</v>
      </c>
      <c r="DH461" s="128">
        <v>0</v>
      </c>
      <c r="DI461" s="128">
        <v>0</v>
      </c>
      <c r="DJ461" s="128">
        <v>0</v>
      </c>
      <c r="DK461" s="128">
        <v>0</v>
      </c>
      <c r="DL461" s="128">
        <v>0</v>
      </c>
      <c r="DM461" s="128">
        <v>0</v>
      </c>
      <c r="DN461" s="128">
        <v>0</v>
      </c>
      <c r="DO461" s="128">
        <v>0</v>
      </c>
      <c r="DP461" s="128">
        <v>0</v>
      </c>
      <c r="DQ461" s="128">
        <v>0</v>
      </c>
      <c r="DR461" s="128">
        <v>0</v>
      </c>
      <c r="DS461" s="128">
        <v>0</v>
      </c>
      <c r="DT461" s="128">
        <v>0</v>
      </c>
      <c r="DU461" s="128">
        <v>0</v>
      </c>
      <c r="DV461" s="128">
        <v>0</v>
      </c>
      <c r="DW461" s="128">
        <v>0</v>
      </c>
      <c r="DX461" s="128">
        <v>0</v>
      </c>
      <c r="DY461" s="128">
        <v>0</v>
      </c>
      <c r="DZ461" s="128">
        <v>0</v>
      </c>
      <c r="EA461" s="128">
        <v>0</v>
      </c>
      <c r="EB461" s="128">
        <v>0</v>
      </c>
    </row>
    <row r="462" spans="1:132" x14ac:dyDescent="0.35">
      <c r="A462" s="116" t="s">
        <v>196</v>
      </c>
      <c r="B462" s="128"/>
      <c r="C462" s="128">
        <v>0</v>
      </c>
      <c r="D462" s="128">
        <v>0</v>
      </c>
      <c r="E462" s="128">
        <v>0</v>
      </c>
      <c r="F462" s="128">
        <v>0</v>
      </c>
      <c r="G462" s="128">
        <v>0</v>
      </c>
      <c r="H462" s="128">
        <v>0</v>
      </c>
      <c r="I462" s="128">
        <v>0</v>
      </c>
      <c r="J462" s="128">
        <v>0</v>
      </c>
      <c r="K462" s="128">
        <v>0</v>
      </c>
      <c r="L462" s="128">
        <v>0</v>
      </c>
      <c r="M462" s="128">
        <v>0</v>
      </c>
      <c r="N462" s="128">
        <v>0</v>
      </c>
      <c r="O462" s="128">
        <v>0</v>
      </c>
      <c r="P462" s="128">
        <v>0</v>
      </c>
      <c r="Q462" s="128">
        <v>0</v>
      </c>
      <c r="R462" s="128">
        <v>0</v>
      </c>
      <c r="S462" s="128">
        <v>0</v>
      </c>
      <c r="T462" s="128">
        <v>0</v>
      </c>
      <c r="U462" s="128">
        <v>0</v>
      </c>
      <c r="V462" s="128">
        <v>0</v>
      </c>
      <c r="W462" s="128">
        <v>0</v>
      </c>
      <c r="X462" s="128">
        <v>0</v>
      </c>
      <c r="Y462" s="128">
        <v>0</v>
      </c>
      <c r="Z462" s="128">
        <v>0</v>
      </c>
      <c r="AA462" s="128">
        <v>0</v>
      </c>
      <c r="AB462" s="128">
        <v>0</v>
      </c>
      <c r="AC462" s="128">
        <v>0</v>
      </c>
      <c r="AD462" s="128">
        <v>0</v>
      </c>
      <c r="AE462" s="128">
        <v>0</v>
      </c>
      <c r="AF462" s="128">
        <v>0</v>
      </c>
      <c r="AG462" s="128">
        <v>0</v>
      </c>
      <c r="AH462" s="128">
        <v>0</v>
      </c>
      <c r="AI462" s="128">
        <v>0</v>
      </c>
      <c r="AJ462" s="128">
        <v>0</v>
      </c>
      <c r="AK462" s="128">
        <v>0</v>
      </c>
      <c r="AL462" s="128">
        <v>0</v>
      </c>
      <c r="AM462" s="128">
        <v>0</v>
      </c>
      <c r="AN462" s="128">
        <v>0</v>
      </c>
      <c r="AO462" s="128">
        <v>0</v>
      </c>
      <c r="AP462" s="128">
        <v>0</v>
      </c>
      <c r="AQ462" s="128">
        <v>0</v>
      </c>
      <c r="AR462" s="128">
        <v>0</v>
      </c>
      <c r="AS462" s="128">
        <v>0</v>
      </c>
      <c r="AT462" s="128">
        <v>0</v>
      </c>
      <c r="AU462" s="128">
        <v>0</v>
      </c>
      <c r="AV462" s="128">
        <v>0</v>
      </c>
      <c r="AW462" s="128">
        <v>0</v>
      </c>
      <c r="AX462" s="128">
        <v>0</v>
      </c>
      <c r="AY462" s="128">
        <v>0</v>
      </c>
      <c r="AZ462" s="128">
        <v>0</v>
      </c>
      <c r="BA462" s="128">
        <v>0</v>
      </c>
      <c r="BB462" s="128">
        <v>0</v>
      </c>
      <c r="BC462" s="128">
        <v>0</v>
      </c>
      <c r="BD462" s="128">
        <v>0</v>
      </c>
      <c r="BE462" s="128">
        <v>0</v>
      </c>
      <c r="BF462" s="128">
        <v>0</v>
      </c>
      <c r="BG462" s="128">
        <v>0</v>
      </c>
      <c r="BH462" s="128">
        <v>0</v>
      </c>
      <c r="BI462" s="128">
        <v>0</v>
      </c>
      <c r="BJ462" s="128">
        <v>0</v>
      </c>
      <c r="BK462" s="128">
        <v>0</v>
      </c>
      <c r="BL462" s="128">
        <v>0</v>
      </c>
      <c r="BM462" s="128">
        <v>0</v>
      </c>
      <c r="BN462" s="128">
        <v>0</v>
      </c>
      <c r="BO462" s="128">
        <v>0</v>
      </c>
      <c r="BP462" s="128">
        <v>0</v>
      </c>
      <c r="BQ462" s="128">
        <v>0</v>
      </c>
      <c r="BR462" s="128">
        <v>0</v>
      </c>
      <c r="BS462" s="128">
        <v>0</v>
      </c>
      <c r="BT462" s="128">
        <v>0</v>
      </c>
      <c r="BU462" s="128">
        <v>0</v>
      </c>
      <c r="BV462" s="128">
        <v>0</v>
      </c>
      <c r="BW462" s="128">
        <v>0</v>
      </c>
      <c r="BX462" s="128">
        <v>0</v>
      </c>
      <c r="BY462" s="128">
        <v>0</v>
      </c>
      <c r="BZ462" s="128">
        <v>0</v>
      </c>
      <c r="CA462" s="128">
        <v>0</v>
      </c>
      <c r="CB462" s="128">
        <v>0</v>
      </c>
      <c r="CC462" s="128">
        <v>0</v>
      </c>
      <c r="CD462" s="128">
        <v>0</v>
      </c>
      <c r="CE462" s="128">
        <v>0</v>
      </c>
      <c r="CF462" s="128">
        <v>0</v>
      </c>
      <c r="CG462" s="128">
        <v>0</v>
      </c>
      <c r="CH462" s="128">
        <v>0</v>
      </c>
      <c r="CI462" s="128">
        <v>0</v>
      </c>
      <c r="CJ462" s="128">
        <v>0</v>
      </c>
      <c r="CK462" s="128">
        <v>0</v>
      </c>
      <c r="CL462" s="128">
        <v>0</v>
      </c>
      <c r="CM462" s="128">
        <v>0</v>
      </c>
      <c r="CN462" s="128">
        <v>0</v>
      </c>
      <c r="CO462" s="128">
        <v>0</v>
      </c>
      <c r="CP462" s="128">
        <v>0</v>
      </c>
      <c r="CQ462" s="128">
        <v>0</v>
      </c>
      <c r="CR462" s="128">
        <v>0</v>
      </c>
      <c r="CS462" s="128">
        <v>0</v>
      </c>
      <c r="CT462" s="128">
        <v>0</v>
      </c>
      <c r="CU462" s="128">
        <v>0</v>
      </c>
      <c r="CV462" s="128">
        <v>0</v>
      </c>
      <c r="CW462" s="128">
        <v>0</v>
      </c>
      <c r="CX462" s="128">
        <v>0</v>
      </c>
      <c r="CY462" s="128">
        <v>0</v>
      </c>
      <c r="CZ462" s="128">
        <v>0</v>
      </c>
      <c r="DA462" s="128">
        <v>0</v>
      </c>
      <c r="DB462" s="128">
        <v>0</v>
      </c>
      <c r="DC462" s="128">
        <v>0</v>
      </c>
      <c r="DD462" s="128">
        <v>0</v>
      </c>
      <c r="DE462" s="128">
        <v>0</v>
      </c>
      <c r="DF462" s="128">
        <v>0</v>
      </c>
      <c r="DG462" s="128">
        <v>0</v>
      </c>
      <c r="DH462" s="128">
        <v>0</v>
      </c>
      <c r="DI462" s="128">
        <v>0</v>
      </c>
      <c r="DJ462" s="128">
        <v>0</v>
      </c>
      <c r="DK462" s="128">
        <v>0</v>
      </c>
      <c r="DL462" s="128">
        <v>0</v>
      </c>
      <c r="DM462" s="128">
        <v>0</v>
      </c>
      <c r="DN462" s="128">
        <v>0</v>
      </c>
      <c r="DO462" s="128">
        <v>0</v>
      </c>
      <c r="DP462" s="128">
        <v>0</v>
      </c>
      <c r="DQ462" s="128">
        <v>0</v>
      </c>
      <c r="DR462" s="128">
        <v>0</v>
      </c>
      <c r="DS462" s="128">
        <v>0</v>
      </c>
      <c r="DT462" s="128">
        <v>0</v>
      </c>
      <c r="DU462" s="128">
        <v>0</v>
      </c>
      <c r="DV462" s="128">
        <v>0</v>
      </c>
      <c r="DW462" s="128">
        <v>0</v>
      </c>
      <c r="DX462" s="128">
        <v>0</v>
      </c>
      <c r="DY462" s="128">
        <v>0</v>
      </c>
      <c r="DZ462" s="128">
        <v>0</v>
      </c>
      <c r="EA462" s="128">
        <v>0</v>
      </c>
      <c r="EB462" s="128">
        <v>0</v>
      </c>
    </row>
    <row r="463" spans="1:132" x14ac:dyDescent="0.35">
      <c r="A463" s="116" t="s">
        <v>197</v>
      </c>
      <c r="B463" s="128"/>
      <c r="C463" s="128">
        <v>0</v>
      </c>
      <c r="D463" s="128">
        <v>0</v>
      </c>
      <c r="E463" s="128">
        <v>0</v>
      </c>
      <c r="F463" s="128">
        <v>0</v>
      </c>
      <c r="G463" s="128">
        <v>0</v>
      </c>
      <c r="H463" s="128">
        <v>0</v>
      </c>
      <c r="I463" s="128">
        <v>0</v>
      </c>
      <c r="J463" s="128">
        <v>0</v>
      </c>
      <c r="K463" s="128">
        <v>0</v>
      </c>
      <c r="L463" s="128">
        <v>0</v>
      </c>
      <c r="M463" s="128">
        <v>0</v>
      </c>
      <c r="N463" s="128">
        <v>0</v>
      </c>
      <c r="O463" s="128">
        <v>0</v>
      </c>
      <c r="P463" s="128">
        <v>0</v>
      </c>
      <c r="Q463" s="128">
        <v>0</v>
      </c>
      <c r="R463" s="128">
        <v>0</v>
      </c>
      <c r="S463" s="128">
        <v>0</v>
      </c>
      <c r="T463" s="128">
        <v>0</v>
      </c>
      <c r="U463" s="128">
        <v>0</v>
      </c>
      <c r="V463" s="128">
        <v>0</v>
      </c>
      <c r="W463" s="128">
        <v>0</v>
      </c>
      <c r="X463" s="128">
        <v>0</v>
      </c>
      <c r="Y463" s="128">
        <v>0</v>
      </c>
      <c r="Z463" s="128">
        <v>0</v>
      </c>
      <c r="AA463" s="128">
        <v>0</v>
      </c>
      <c r="AB463" s="128">
        <v>0</v>
      </c>
      <c r="AC463" s="128">
        <v>0</v>
      </c>
      <c r="AD463" s="128">
        <v>0</v>
      </c>
      <c r="AE463" s="128">
        <v>0</v>
      </c>
      <c r="AF463" s="128">
        <v>0</v>
      </c>
      <c r="AG463" s="128">
        <v>0</v>
      </c>
      <c r="AH463" s="128">
        <v>0</v>
      </c>
      <c r="AI463" s="128">
        <v>0</v>
      </c>
      <c r="AJ463" s="128">
        <v>0</v>
      </c>
      <c r="AK463" s="128">
        <v>0</v>
      </c>
      <c r="AL463" s="128">
        <v>0</v>
      </c>
      <c r="AM463" s="128">
        <v>0</v>
      </c>
      <c r="AN463" s="128">
        <v>0</v>
      </c>
      <c r="AO463" s="128">
        <v>0</v>
      </c>
      <c r="AP463" s="128">
        <v>0</v>
      </c>
      <c r="AQ463" s="128">
        <v>0</v>
      </c>
      <c r="AR463" s="128">
        <v>0</v>
      </c>
      <c r="AS463" s="128">
        <v>0</v>
      </c>
      <c r="AT463" s="128">
        <v>0</v>
      </c>
      <c r="AU463" s="128">
        <v>0</v>
      </c>
      <c r="AV463" s="128">
        <v>0</v>
      </c>
      <c r="AW463" s="128">
        <v>0</v>
      </c>
      <c r="AX463" s="128">
        <v>0</v>
      </c>
      <c r="AY463" s="128">
        <v>0</v>
      </c>
      <c r="AZ463" s="128">
        <v>0</v>
      </c>
      <c r="BA463" s="128">
        <v>0</v>
      </c>
      <c r="BB463" s="128">
        <v>0</v>
      </c>
      <c r="BC463" s="128">
        <v>0</v>
      </c>
      <c r="BD463" s="128">
        <v>0</v>
      </c>
      <c r="BE463" s="128">
        <v>0</v>
      </c>
      <c r="BF463" s="128">
        <v>0</v>
      </c>
      <c r="BG463" s="128">
        <v>0</v>
      </c>
      <c r="BH463" s="128">
        <v>0</v>
      </c>
      <c r="BI463" s="128">
        <v>0</v>
      </c>
      <c r="BJ463" s="128">
        <v>0</v>
      </c>
      <c r="BK463" s="128">
        <v>0</v>
      </c>
      <c r="BL463" s="128">
        <v>0</v>
      </c>
      <c r="BM463" s="128">
        <v>0</v>
      </c>
      <c r="BN463" s="128">
        <v>0</v>
      </c>
      <c r="BO463" s="128">
        <v>0</v>
      </c>
      <c r="BP463" s="128">
        <v>0</v>
      </c>
      <c r="BQ463" s="128">
        <v>0</v>
      </c>
      <c r="BR463" s="128">
        <v>0</v>
      </c>
      <c r="BS463" s="128">
        <v>0</v>
      </c>
      <c r="BT463" s="128">
        <v>0</v>
      </c>
      <c r="BU463" s="128">
        <v>0</v>
      </c>
      <c r="BV463" s="128">
        <v>0</v>
      </c>
      <c r="BW463" s="128">
        <v>0</v>
      </c>
      <c r="BX463" s="128">
        <v>0</v>
      </c>
      <c r="BY463" s="128">
        <v>0</v>
      </c>
      <c r="BZ463" s="128">
        <v>0</v>
      </c>
      <c r="CA463" s="128">
        <v>0</v>
      </c>
      <c r="CB463" s="128">
        <v>0</v>
      </c>
      <c r="CC463" s="128">
        <v>0</v>
      </c>
      <c r="CD463" s="128">
        <v>0</v>
      </c>
      <c r="CE463" s="128">
        <v>0</v>
      </c>
      <c r="CF463" s="128">
        <v>0</v>
      </c>
      <c r="CG463" s="128">
        <v>0</v>
      </c>
      <c r="CH463" s="128">
        <v>0</v>
      </c>
      <c r="CI463" s="128">
        <v>0</v>
      </c>
      <c r="CJ463" s="128">
        <v>0</v>
      </c>
      <c r="CK463" s="128">
        <v>0</v>
      </c>
      <c r="CL463" s="128">
        <v>0</v>
      </c>
      <c r="CM463" s="128">
        <v>0</v>
      </c>
      <c r="CN463" s="128">
        <v>0</v>
      </c>
      <c r="CO463" s="128">
        <v>0</v>
      </c>
      <c r="CP463" s="128">
        <v>0</v>
      </c>
      <c r="CQ463" s="128">
        <v>0</v>
      </c>
      <c r="CR463" s="128">
        <v>0</v>
      </c>
      <c r="CS463" s="128">
        <v>0</v>
      </c>
      <c r="CT463" s="128">
        <v>0</v>
      </c>
      <c r="CU463" s="128">
        <v>0</v>
      </c>
      <c r="CV463" s="128">
        <v>0</v>
      </c>
      <c r="CW463" s="128">
        <v>0</v>
      </c>
      <c r="CX463" s="128">
        <v>0</v>
      </c>
      <c r="CY463" s="128">
        <v>0</v>
      </c>
      <c r="CZ463" s="128">
        <v>0</v>
      </c>
      <c r="DA463" s="128">
        <v>0</v>
      </c>
      <c r="DB463" s="128">
        <v>0</v>
      </c>
      <c r="DC463" s="128">
        <v>0</v>
      </c>
      <c r="DD463" s="128">
        <v>0</v>
      </c>
      <c r="DE463" s="128">
        <v>0</v>
      </c>
      <c r="DF463" s="128">
        <v>0</v>
      </c>
      <c r="DG463" s="128">
        <v>0</v>
      </c>
      <c r="DH463" s="128">
        <v>0</v>
      </c>
      <c r="DI463" s="128">
        <v>0</v>
      </c>
      <c r="DJ463" s="128">
        <v>0</v>
      </c>
      <c r="DK463" s="128">
        <v>0</v>
      </c>
      <c r="DL463" s="128">
        <v>0</v>
      </c>
      <c r="DM463" s="128">
        <v>0</v>
      </c>
      <c r="DN463" s="128">
        <v>0</v>
      </c>
      <c r="DO463" s="128">
        <v>0</v>
      </c>
      <c r="DP463" s="128">
        <v>0</v>
      </c>
      <c r="DQ463" s="128">
        <v>0</v>
      </c>
      <c r="DR463" s="128">
        <v>0</v>
      </c>
      <c r="DS463" s="128">
        <v>0</v>
      </c>
      <c r="DT463" s="128">
        <v>0</v>
      </c>
      <c r="DU463" s="128">
        <v>0</v>
      </c>
      <c r="DV463" s="128">
        <v>0</v>
      </c>
      <c r="DW463" s="128">
        <v>0</v>
      </c>
      <c r="DX463" s="128">
        <v>0</v>
      </c>
      <c r="DY463" s="128">
        <v>0</v>
      </c>
      <c r="DZ463" s="128">
        <v>0</v>
      </c>
      <c r="EA463" s="128">
        <v>0</v>
      </c>
      <c r="EB463" s="128">
        <v>0</v>
      </c>
    </row>
    <row r="464" spans="1:132" x14ac:dyDescent="0.35">
      <c r="A464" s="116" t="s">
        <v>198</v>
      </c>
      <c r="B464" s="128"/>
      <c r="C464" s="128">
        <v>47302.876841241399</v>
      </c>
      <c r="D464" s="128">
        <v>46651.322063813837</v>
      </c>
      <c r="E464" s="128">
        <v>45934.611808643502</v>
      </c>
      <c r="F464" s="128">
        <v>45804.300853157984</v>
      </c>
      <c r="G464" s="128">
        <v>44045.102954103575</v>
      </c>
      <c r="H464" s="128">
        <v>42285.90505504913</v>
      </c>
      <c r="I464" s="128">
        <v>40852.484544708495</v>
      </c>
      <c r="J464" s="128">
        <v>39484.219512110605</v>
      </c>
      <c r="K464" s="128">
        <v>37464.399702085124</v>
      </c>
      <c r="L464" s="128">
        <v>36421.912058201044</v>
      </c>
      <c r="M464" s="128">
        <v>36747.689446914817</v>
      </c>
      <c r="N464" s="128">
        <v>35249.113458831416</v>
      </c>
      <c r="O464" s="128">
        <v>34336.936770432825</v>
      </c>
      <c r="P464" s="128">
        <v>33098.982693320446</v>
      </c>
      <c r="Q464" s="128">
        <v>31535.251227494249</v>
      </c>
      <c r="R464" s="128">
        <v>31014.007405552209</v>
      </c>
      <c r="S464" s="128">
        <v>30688.230016838439</v>
      </c>
      <c r="T464" s="128">
        <v>30427.608105867392</v>
      </c>
      <c r="U464" s="128">
        <v>29906.364283925363</v>
      </c>
      <c r="V464" s="128">
        <v>29189.654028755023</v>
      </c>
      <c r="W464" s="128">
        <v>29580.586895211589</v>
      </c>
      <c r="X464" s="128">
        <v>29580.586895211589</v>
      </c>
      <c r="Y464" s="128">
        <v>29059.343073269505</v>
      </c>
      <c r="Z464" s="128">
        <v>29645.742372954326</v>
      </c>
      <c r="AA464" s="128">
        <v>30753.385494581176</v>
      </c>
      <c r="AB464" s="128">
        <v>30557.919061352921</v>
      </c>
      <c r="AC464" s="128">
        <v>30883.696450066695</v>
      </c>
      <c r="AD464" s="128">
        <v>31470.095749751516</v>
      </c>
      <c r="AE464" s="128">
        <v>31926.184093950811</v>
      </c>
      <c r="AF464" s="128">
        <v>31926.184093950811</v>
      </c>
      <c r="AG464" s="128">
        <v>31926.184093950811</v>
      </c>
      <c r="AH464" s="128">
        <v>32186.806004921847</v>
      </c>
      <c r="AI464" s="128">
        <v>32382.272438150114</v>
      </c>
      <c r="AJ464" s="128">
        <v>42333.0362251845</v>
      </c>
      <c r="AK464" s="128">
        <v>43093.509929828528</v>
      </c>
      <c r="AL464" s="128">
        <v>44360.966104235224</v>
      </c>
      <c r="AM464" s="128">
        <v>45459.4281220544</v>
      </c>
      <c r="AN464" s="128">
        <v>46557.890139873532</v>
      </c>
      <c r="AO464" s="128">
        <v>47571.855079398912</v>
      </c>
      <c r="AP464" s="128">
        <v>48332.328784042955</v>
      </c>
      <c r="AQ464" s="128">
        <v>49261.79664527456</v>
      </c>
      <c r="AR464" s="128">
        <v>51289.726524325299</v>
      </c>
      <c r="AS464" s="128">
        <v>52472.685620438235</v>
      </c>
      <c r="AT464" s="128">
        <v>53740.141794844974</v>
      </c>
      <c r="AU464" s="128">
        <v>55345.586282426826</v>
      </c>
      <c r="AV464" s="128">
        <v>58133.989866121607</v>
      </c>
      <c r="AW464" s="128">
        <v>60161.919745172345</v>
      </c>
      <c r="AX464" s="128">
        <v>64302.276581567639</v>
      </c>
      <c r="AY464" s="128">
        <v>68527.130496256737</v>
      </c>
      <c r="AZ464" s="128">
        <v>70724.054531895046</v>
      </c>
      <c r="BA464" s="128">
        <v>71569.025314832834</v>
      </c>
      <c r="BB464" s="128">
        <v>72160.504862889313</v>
      </c>
      <c r="BC464" s="128">
        <v>71315.534079951511</v>
      </c>
      <c r="BD464" s="128">
        <v>70724.054531895046</v>
      </c>
      <c r="BE464" s="128">
        <v>70386.066218719905</v>
      </c>
      <c r="BF464" s="128">
        <v>71400.03115824527</v>
      </c>
      <c r="BG464" s="128">
        <v>71822.516549714186</v>
      </c>
      <c r="BH464" s="128">
        <v>71146.539923363947</v>
      </c>
      <c r="BI464" s="128">
        <v>72160.504862889313</v>
      </c>
      <c r="BJ464" s="128">
        <v>72160.504862889313</v>
      </c>
      <c r="BK464" s="128">
        <v>70724.054531895046</v>
      </c>
      <c r="BL464" s="128">
        <v>69203.107122606962</v>
      </c>
      <c r="BM464" s="128">
        <v>68020.148026494033</v>
      </c>
      <c r="BN464" s="128">
        <v>66414.703538912188</v>
      </c>
      <c r="BO464" s="128">
        <v>65654.229834268132</v>
      </c>
      <c r="BP464" s="128">
        <v>64555.767816448955</v>
      </c>
      <c r="BQ464" s="128">
        <v>62443.340859104464</v>
      </c>
      <c r="BR464" s="128">
        <v>61598.370076166597</v>
      </c>
      <c r="BS464" s="128">
        <v>60415.410980053683</v>
      </c>
      <c r="BT464" s="128">
        <v>58809.966492471831</v>
      </c>
      <c r="BU464" s="128">
        <v>57711.504474652713</v>
      </c>
      <c r="BV464" s="128">
        <v>57035.527848302423</v>
      </c>
      <c r="BW464" s="128">
        <v>56782.036613421093</v>
      </c>
      <c r="BX464" s="128">
        <v>57204.522004889994</v>
      </c>
      <c r="BY464" s="128">
        <v>58556.475257590508</v>
      </c>
      <c r="BZ464" s="128">
        <v>59992.925588584774</v>
      </c>
      <c r="CA464" s="128">
        <v>60330.913901759923</v>
      </c>
      <c r="CB464" s="128">
        <v>60584.405136641253</v>
      </c>
      <c r="CC464" s="128">
        <v>61682.867154460437</v>
      </c>
      <c r="CD464" s="128">
        <v>62105.352545929316</v>
      </c>
      <c r="CE464" s="128">
        <v>62105.352545929316</v>
      </c>
      <c r="CF464" s="128">
        <v>63119.317485454689</v>
      </c>
      <c r="CG464" s="128">
        <v>63879.791190098738</v>
      </c>
      <c r="CH464" s="128">
        <v>64640.264894742781</v>
      </c>
      <c r="CI464" s="128">
        <v>65485.235677680575</v>
      </c>
      <c r="CJ464" s="128">
        <v>48794.994195314051</v>
      </c>
      <c r="CK464" s="128">
        <v>49538.065172907664</v>
      </c>
      <c r="CL464" s="128">
        <v>49847.678080238329</v>
      </c>
      <c r="CM464" s="128">
        <v>50281.136150501268</v>
      </c>
      <c r="CN464" s="128">
        <v>50343.058731967387</v>
      </c>
      <c r="CO464" s="128">
        <v>50714.594220764215</v>
      </c>
      <c r="CP464" s="128">
        <v>51086.129709561035</v>
      </c>
      <c r="CQ464" s="128">
        <v>51829.20068715464</v>
      </c>
      <c r="CR464" s="128">
        <v>52758.039409146637</v>
      </c>
      <c r="CS464" s="128">
        <v>53315.342642341864</v>
      </c>
      <c r="CT464" s="128">
        <v>53563.032968206418</v>
      </c>
      <c r="CU464" s="128">
        <v>54120.336201401631</v>
      </c>
      <c r="CV464" s="128">
        <v>54925.329760461354</v>
      </c>
      <c r="CW464" s="128">
        <v>56039.936226851794</v>
      </c>
      <c r="CX464" s="128">
        <v>57402.23301910673</v>
      </c>
      <c r="CY464" s="128">
        <v>58888.374974293984</v>
      </c>
      <c r="CZ464" s="128">
        <v>59879.136277752106</v>
      </c>
      <c r="DA464" s="128">
        <v>60684.129836811881</v>
      </c>
      <c r="DB464" s="128">
        <v>60374.516929481215</v>
      </c>
      <c r="DC464" s="128">
        <v>60436.439510947333</v>
      </c>
      <c r="DD464" s="128">
        <v>61117.58790707482</v>
      </c>
      <c r="DE464" s="128">
        <v>60746.052418277941</v>
      </c>
      <c r="DF464" s="128">
        <v>59445.678207489167</v>
      </c>
      <c r="DG464" s="128">
        <v>59074.142718692383</v>
      </c>
      <c r="DH464" s="128">
        <v>59074.142718692383</v>
      </c>
      <c r="DI464" s="128">
        <v>58392.994322564889</v>
      </c>
      <c r="DJ464" s="128">
        <v>58145.303996700342</v>
      </c>
      <c r="DK464" s="128">
        <v>58145.303996700342</v>
      </c>
      <c r="DL464" s="128">
        <v>59136.065300158494</v>
      </c>
      <c r="DM464" s="128">
        <v>58950.297555760102</v>
      </c>
      <c r="DN464" s="128">
        <v>58454.916904031044</v>
      </c>
      <c r="DO464" s="128">
        <v>58888.374974293984</v>
      </c>
      <c r="DP464" s="128">
        <v>59383.755626023056</v>
      </c>
      <c r="DQ464" s="128">
        <v>62170.271791998923</v>
      </c>
      <c r="DR464" s="128">
        <v>64027.949235983266</v>
      </c>
      <c r="DS464" s="128">
        <v>64151.794398915416</v>
      </c>
      <c r="DT464" s="128">
        <v>64461.407306246219</v>
      </c>
      <c r="DU464" s="128">
        <v>64523.32988771228</v>
      </c>
      <c r="DV464" s="128">
        <v>65142.555702373444</v>
      </c>
      <c r="DW464" s="128">
        <v>65266.400865306023</v>
      </c>
      <c r="DX464" s="128">
        <v>64399.484724780144</v>
      </c>
      <c r="DY464" s="128">
        <v>63966.026654517198</v>
      </c>
      <c r="DZ464" s="128">
        <v>63656.413747186401</v>
      </c>
      <c r="EA464" s="128">
        <v>62975.265351058733</v>
      </c>
      <c r="EB464" s="128">
        <v>62046.42662906678</v>
      </c>
    </row>
    <row r="465" spans="1:132" x14ac:dyDescent="0.35">
      <c r="A465" s="116" t="s">
        <v>199</v>
      </c>
      <c r="B465" s="128"/>
      <c r="C465" s="128">
        <v>6301.6127256080645</v>
      </c>
      <c r="D465" s="128">
        <v>6214.813652252582</v>
      </c>
      <c r="E465" s="128">
        <v>6119.3346715615498</v>
      </c>
      <c r="F465" s="128">
        <v>6101.9748568904515</v>
      </c>
      <c r="G465" s="128">
        <v>5867.617358830651</v>
      </c>
      <c r="H465" s="128">
        <v>5633.2598607708451</v>
      </c>
      <c r="I465" s="128">
        <v>5442.3018993887845</v>
      </c>
      <c r="J465" s="128">
        <v>5260.0238453422708</v>
      </c>
      <c r="K465" s="128">
        <v>4990.94671794027</v>
      </c>
      <c r="L465" s="128">
        <v>4852.0682005715007</v>
      </c>
      <c r="M465" s="128">
        <v>4895.4677372492415</v>
      </c>
      <c r="N465" s="128">
        <v>4695.8298685316313</v>
      </c>
      <c r="O465" s="128">
        <v>4574.3111658339549</v>
      </c>
      <c r="P465" s="128">
        <v>4409.3929264585377</v>
      </c>
      <c r="Q465" s="128">
        <v>4201.0751504053733</v>
      </c>
      <c r="R465" s="128">
        <v>4131.63589172099</v>
      </c>
      <c r="S465" s="128">
        <v>4088.2363550432497</v>
      </c>
      <c r="T465" s="128">
        <v>4053.5167257010535</v>
      </c>
      <c r="U465" s="128">
        <v>3984.0774670166711</v>
      </c>
      <c r="V465" s="128">
        <v>3888.5984863256372</v>
      </c>
      <c r="W465" s="128">
        <v>3940.6779303389308</v>
      </c>
      <c r="X465" s="128">
        <v>3940.6779303389308</v>
      </c>
      <c r="Y465" s="128">
        <v>3871.2386716545402</v>
      </c>
      <c r="Z465" s="128">
        <v>3949.3578376744758</v>
      </c>
      <c r="AA465" s="128">
        <v>4096.9162623787952</v>
      </c>
      <c r="AB465" s="128">
        <v>4070.8765403721527</v>
      </c>
      <c r="AC465" s="128">
        <v>4114.2760770498917</v>
      </c>
      <c r="AD465" s="128">
        <v>4192.3952430698282</v>
      </c>
      <c r="AE465" s="128">
        <v>4253.1545944186664</v>
      </c>
      <c r="AF465" s="128">
        <v>4253.1545944186664</v>
      </c>
      <c r="AG465" s="128">
        <v>4253.1545944186664</v>
      </c>
      <c r="AH465" s="128">
        <v>4287.8742237608612</v>
      </c>
      <c r="AI465" s="128">
        <v>4313.9139457675046</v>
      </c>
      <c r="AJ465" s="128">
        <v>5639.5385990068862</v>
      </c>
      <c r="AK465" s="128">
        <v>5740.8476756357531</v>
      </c>
      <c r="AL465" s="128">
        <v>5909.6961366838595</v>
      </c>
      <c r="AM465" s="128">
        <v>6056.0314695922234</v>
      </c>
      <c r="AN465" s="128">
        <v>6202.3668025005827</v>
      </c>
      <c r="AO465" s="128">
        <v>6337.4455713390698</v>
      </c>
      <c r="AP465" s="128">
        <v>6438.7546479679386</v>
      </c>
      <c r="AQ465" s="128">
        <v>6562.5768527365535</v>
      </c>
      <c r="AR465" s="128">
        <v>6832.7343904135278</v>
      </c>
      <c r="AS465" s="128">
        <v>6990.3262873917638</v>
      </c>
      <c r="AT465" s="128">
        <v>7159.1747484398784</v>
      </c>
      <c r="AU465" s="128">
        <v>7373.0494657674844</v>
      </c>
      <c r="AV465" s="128">
        <v>7744.5160800733274</v>
      </c>
      <c r="AW465" s="128">
        <v>8014.6736177502999</v>
      </c>
      <c r="AX465" s="128">
        <v>8566.2452571741269</v>
      </c>
      <c r="AY465" s="128">
        <v>9129.0734606678343</v>
      </c>
      <c r="AZ465" s="128">
        <v>9421.7441264845565</v>
      </c>
      <c r="BA465" s="128">
        <v>9534.3097671832929</v>
      </c>
      <c r="BB465" s="128">
        <v>9613.1057156724128</v>
      </c>
      <c r="BC465" s="128">
        <v>9500.5400749736727</v>
      </c>
      <c r="BD465" s="128">
        <v>9421.7441264845565</v>
      </c>
      <c r="BE465" s="128">
        <v>9376.7178702050587</v>
      </c>
      <c r="BF465" s="128">
        <v>9511.7966390435449</v>
      </c>
      <c r="BG465" s="128">
        <v>9568.0794593929149</v>
      </c>
      <c r="BH465" s="128">
        <v>9478.0269468339266</v>
      </c>
      <c r="BI465" s="128">
        <v>9613.1057156724128</v>
      </c>
      <c r="BJ465" s="128">
        <v>9613.1057156724128</v>
      </c>
      <c r="BK465" s="128">
        <v>9421.7441264845565</v>
      </c>
      <c r="BL465" s="128">
        <v>9219.1259732268209</v>
      </c>
      <c r="BM465" s="128">
        <v>9061.5340762485848</v>
      </c>
      <c r="BN465" s="128">
        <v>8847.6593589209806</v>
      </c>
      <c r="BO465" s="128">
        <v>8746.3502822921128</v>
      </c>
      <c r="BP465" s="128">
        <v>8600.0149493837471</v>
      </c>
      <c r="BQ465" s="128">
        <v>8318.6008476369025</v>
      </c>
      <c r="BR465" s="128">
        <v>8206.0352069381552</v>
      </c>
      <c r="BS465" s="128">
        <v>8048.443309959921</v>
      </c>
      <c r="BT465" s="128">
        <v>7834.568592632314</v>
      </c>
      <c r="BU465" s="128">
        <v>7688.2332597239574</v>
      </c>
      <c r="BV465" s="128">
        <v>7598.1807471649618</v>
      </c>
      <c r="BW465" s="128">
        <v>7564.4110549553398</v>
      </c>
      <c r="BX465" s="128">
        <v>7620.6938753047089</v>
      </c>
      <c r="BY465" s="128">
        <v>7800.7989004226956</v>
      </c>
      <c r="BZ465" s="128">
        <v>7992.1604896105509</v>
      </c>
      <c r="CA465" s="128">
        <v>8037.1867458900497</v>
      </c>
      <c r="CB465" s="128">
        <v>8070.9564380996699</v>
      </c>
      <c r="CC465" s="128">
        <v>8217.2917710080364</v>
      </c>
      <c r="CD465" s="128">
        <v>8273.5745913574028</v>
      </c>
      <c r="CE465" s="128">
        <v>8273.5745913574028</v>
      </c>
      <c r="CF465" s="128">
        <v>8408.653360195889</v>
      </c>
      <c r="CG465" s="128">
        <v>8509.9624368247587</v>
      </c>
      <c r="CH465" s="128">
        <v>8611.2715134536265</v>
      </c>
      <c r="CI465" s="128">
        <v>8723.8371541523629</v>
      </c>
      <c r="CJ465" s="128">
        <v>6500.3901855516178</v>
      </c>
      <c r="CK465" s="128">
        <v>6599.3808990371763</v>
      </c>
      <c r="CL465" s="128">
        <v>6640.6270296561561</v>
      </c>
      <c r="CM465" s="128">
        <v>6698.371612522732</v>
      </c>
      <c r="CN465" s="128">
        <v>6706.6208386465269</v>
      </c>
      <c r="CO465" s="128">
        <v>6756.116195389307</v>
      </c>
      <c r="CP465" s="128">
        <v>6805.6115521320889</v>
      </c>
      <c r="CQ465" s="128">
        <v>6904.6022656176456</v>
      </c>
      <c r="CR465" s="128">
        <v>7028.3406574745895</v>
      </c>
      <c r="CS465" s="128">
        <v>7102.5836925887579</v>
      </c>
      <c r="CT465" s="128">
        <v>7135.5805970839474</v>
      </c>
      <c r="CU465" s="128">
        <v>7209.8236321981158</v>
      </c>
      <c r="CV465" s="128">
        <v>7317.0635718074664</v>
      </c>
      <c r="CW465" s="128">
        <v>7465.549642035804</v>
      </c>
      <c r="CX465" s="128">
        <v>7647.0326167593221</v>
      </c>
      <c r="CY465" s="128">
        <v>7845.0140437304417</v>
      </c>
      <c r="CZ465" s="128">
        <v>7977.0016617111824</v>
      </c>
      <c r="DA465" s="128">
        <v>8084.2416013205393</v>
      </c>
      <c r="DB465" s="128">
        <v>8042.9954707015586</v>
      </c>
      <c r="DC465" s="128">
        <v>8051.2446968253507</v>
      </c>
      <c r="DD465" s="128">
        <v>8141.9861841871125</v>
      </c>
      <c r="DE465" s="128">
        <v>8092.490827444326</v>
      </c>
      <c r="DF465" s="128">
        <v>7919.2570788446073</v>
      </c>
      <c r="DG465" s="128">
        <v>7869.7617221018318</v>
      </c>
      <c r="DH465" s="128">
        <v>7869.7617221018318</v>
      </c>
      <c r="DI465" s="128">
        <v>7779.0202347400673</v>
      </c>
      <c r="DJ465" s="128">
        <v>7746.0233302448823</v>
      </c>
      <c r="DK465" s="128">
        <v>7746.0233302448823</v>
      </c>
      <c r="DL465" s="128">
        <v>7878.0109482256239</v>
      </c>
      <c r="DM465" s="128">
        <v>7853.2632698542375</v>
      </c>
      <c r="DN465" s="128">
        <v>7787.2694608638667</v>
      </c>
      <c r="DO465" s="128">
        <v>7845.0140437304417</v>
      </c>
      <c r="DP465" s="128">
        <v>7911.0078527208134</v>
      </c>
      <c r="DQ465" s="128">
        <v>8282.223028291628</v>
      </c>
      <c r="DR465" s="128">
        <v>8529.6998120055632</v>
      </c>
      <c r="DS465" s="128">
        <v>8546.1982642531402</v>
      </c>
      <c r="DT465" s="128">
        <v>8587.4443948721419</v>
      </c>
      <c r="DU465" s="128">
        <v>8595.6936209959276</v>
      </c>
      <c r="DV465" s="128">
        <v>8678.1858822338672</v>
      </c>
      <c r="DW465" s="128">
        <v>8694.6843344815024</v>
      </c>
      <c r="DX465" s="128">
        <v>8579.1951687483524</v>
      </c>
      <c r="DY465" s="128">
        <v>8521.4505858817774</v>
      </c>
      <c r="DZ465" s="128">
        <v>8480.2044552627776</v>
      </c>
      <c r="EA465" s="128">
        <v>8389.4629679009904</v>
      </c>
      <c r="EB465" s="128">
        <v>8265.7245760440528</v>
      </c>
    </row>
    <row r="466" spans="1:132" x14ac:dyDescent="0.35">
      <c r="A466" s="118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  <c r="AL466" s="109"/>
      <c r="AM466" s="109"/>
      <c r="AN466" s="109"/>
      <c r="AO466" s="109"/>
      <c r="AP466" s="109"/>
      <c r="AQ466" s="109"/>
      <c r="AR466" s="109"/>
      <c r="AS466" s="109"/>
      <c r="AT466" s="109"/>
      <c r="AU466" s="109"/>
      <c r="AV466" s="109"/>
      <c r="AW466" s="109"/>
      <c r="AX466" s="109"/>
      <c r="AY466" s="109"/>
      <c r="AZ466" s="109"/>
      <c r="BA466" s="109"/>
      <c r="BB466" s="109"/>
      <c r="BC466" s="109"/>
      <c r="BD466" s="109"/>
      <c r="BE466" s="109"/>
      <c r="BF466" s="109"/>
      <c r="BG466" s="109"/>
      <c r="BH466" s="109"/>
      <c r="BI466" s="109"/>
      <c r="BJ466" s="109"/>
      <c r="BK466" s="109"/>
      <c r="BL466" s="109"/>
      <c r="BM466" s="109"/>
      <c r="BN466" s="109"/>
      <c r="BO466" s="109"/>
      <c r="BP466" s="109"/>
      <c r="BQ466" s="109"/>
      <c r="BR466" s="109"/>
      <c r="BS466" s="109"/>
      <c r="BT466" s="109"/>
      <c r="BU466" s="109"/>
      <c r="BV466" s="109"/>
      <c r="BW466" s="109"/>
      <c r="BX466" s="109"/>
      <c r="BY466" s="109"/>
      <c r="BZ466" s="109"/>
      <c r="CA466" s="109"/>
      <c r="CB466" s="109"/>
      <c r="CC466" s="109"/>
      <c r="CD466" s="109"/>
      <c r="CE466" s="109"/>
      <c r="CF466" s="109"/>
      <c r="CG466" s="109"/>
      <c r="CH466" s="109"/>
      <c r="CI466" s="109"/>
      <c r="CJ466" s="109"/>
      <c r="CK466" s="109"/>
      <c r="CL466" s="109"/>
      <c r="CM466" s="109"/>
      <c r="CN466" s="109"/>
      <c r="CO466" s="109"/>
      <c r="CP466" s="109"/>
      <c r="CQ466" s="109"/>
      <c r="CR466" s="109"/>
      <c r="CS466" s="109"/>
      <c r="CT466" s="109"/>
      <c r="CU466" s="109"/>
      <c r="CV466" s="109"/>
      <c r="CW466" s="109"/>
      <c r="CX466" s="109"/>
      <c r="CY466" s="109"/>
      <c r="CZ466" s="109"/>
      <c r="DA466" s="109"/>
      <c r="DB466" s="109"/>
      <c r="DC466" s="109"/>
      <c r="DD466" s="109"/>
      <c r="DE466" s="109"/>
      <c r="DF466" s="109"/>
      <c r="DG466" s="109"/>
      <c r="DH466" s="109"/>
      <c r="DI466" s="109"/>
      <c r="DJ466" s="109"/>
      <c r="DK466" s="109"/>
      <c r="DL466" s="109"/>
      <c r="DM466" s="109"/>
      <c r="DN466" s="109"/>
      <c r="DO466" s="109"/>
      <c r="DP466" s="109"/>
      <c r="DQ466" s="109"/>
      <c r="DR466" s="109"/>
      <c r="DS466" s="109"/>
      <c r="DT466" s="109"/>
      <c r="DU466" s="109"/>
      <c r="DV466" s="109"/>
      <c r="DW466" s="109"/>
      <c r="DX466" s="109"/>
      <c r="DY466" s="109"/>
      <c r="DZ466" s="109"/>
      <c r="EA466" s="109"/>
      <c r="EB466" s="109"/>
    </row>
    <row r="467" spans="1:132" x14ac:dyDescent="0.35">
      <c r="A467" s="119" t="s">
        <v>207</v>
      </c>
      <c r="B467" s="120" t="s">
        <v>200</v>
      </c>
      <c r="C467" s="121">
        <f t="shared" ref="C467:AI467" si="12">SUM(C381:C465)</f>
        <v>10090722.578089209</v>
      </c>
      <c r="D467" s="121">
        <f t="shared" si="12"/>
        <v>9959994.1859796736</v>
      </c>
      <c r="E467" s="121">
        <f t="shared" si="12"/>
        <v>9816192.9546591733</v>
      </c>
      <c r="F467" s="121">
        <f t="shared" si="12"/>
        <v>9790047.276237268</v>
      </c>
      <c r="G467" s="121">
        <f t="shared" si="12"/>
        <v>9437080.6175415106</v>
      </c>
      <c r="H467" s="121">
        <f t="shared" si="12"/>
        <v>9084113.9588457514</v>
      </c>
      <c r="I467" s="121">
        <f t="shared" si="12"/>
        <v>8796511.4962047637</v>
      </c>
      <c r="J467" s="121">
        <f t="shared" si="12"/>
        <v>8521981.8727747332</v>
      </c>
      <c r="K467" s="121">
        <f t="shared" si="12"/>
        <v>8116723.8572351476</v>
      </c>
      <c r="L467" s="121">
        <f t="shared" si="12"/>
        <v>7907558.4298598869</v>
      </c>
      <c r="M467" s="121">
        <f t="shared" si="12"/>
        <v>7972922.6259146566</v>
      </c>
      <c r="N467" s="121">
        <f t="shared" si="12"/>
        <v>7672247.3240627171</v>
      </c>
      <c r="O467" s="121">
        <f t="shared" si="12"/>
        <v>7489227.5751093635</v>
      </c>
      <c r="P467" s="121">
        <f t="shared" si="12"/>
        <v>7240843.63010123</v>
      </c>
      <c r="Q467" s="121">
        <f t="shared" si="12"/>
        <v>6927095.4890383268</v>
      </c>
      <c r="R467" s="121">
        <f t="shared" si="12"/>
        <v>6822512.7753507011</v>
      </c>
      <c r="S467" s="121">
        <f t="shared" si="12"/>
        <v>6757148.5792959342</v>
      </c>
      <c r="T467" s="121">
        <f t="shared" si="12"/>
        <v>6704857.2224521134</v>
      </c>
      <c r="U467" s="121">
        <f t="shared" si="12"/>
        <v>6600274.5087644858</v>
      </c>
      <c r="V467" s="121">
        <f t="shared" si="12"/>
        <v>6456473.2774439864</v>
      </c>
      <c r="W467" s="121">
        <f t="shared" si="12"/>
        <v>6534910.3127097143</v>
      </c>
      <c r="X467" s="121">
        <f t="shared" si="12"/>
        <v>6534910.3127097143</v>
      </c>
      <c r="Y467" s="121">
        <f t="shared" si="12"/>
        <v>6430327.5990220746</v>
      </c>
      <c r="Z467" s="121">
        <f t="shared" si="12"/>
        <v>6547983.1519206632</v>
      </c>
      <c r="AA467" s="121">
        <f t="shared" si="12"/>
        <v>6770221.4185068812</v>
      </c>
      <c r="AB467" s="121">
        <f t="shared" si="12"/>
        <v>6731002.9008740205</v>
      </c>
      <c r="AC467" s="121">
        <f t="shared" si="12"/>
        <v>6796367.0969287911</v>
      </c>
      <c r="AD467" s="121">
        <f t="shared" si="12"/>
        <v>6914022.6498273797</v>
      </c>
      <c r="AE467" s="121">
        <f t="shared" si="12"/>
        <v>7005532.5243040575</v>
      </c>
      <c r="AF467" s="121">
        <f t="shared" si="12"/>
        <v>7005532.5243040575</v>
      </c>
      <c r="AG467" s="121">
        <f t="shared" si="12"/>
        <v>7005532.5243040575</v>
      </c>
      <c r="AH467" s="121">
        <f t="shared" si="12"/>
        <v>7057823.8811478745</v>
      </c>
      <c r="AI467" s="121">
        <f t="shared" si="12"/>
        <v>7097042.3987807333</v>
      </c>
      <c r="AJ467" s="121">
        <f t="shared" ref="AJ467:CU467" si="13">SUM(AJ381:AJ465)</f>
        <v>9271635.0954013038</v>
      </c>
      <c r="AK467" s="121">
        <f t="shared" si="13"/>
        <v>9424217.0548832212</v>
      </c>
      <c r="AL467" s="121">
        <f t="shared" si="13"/>
        <v>9678520.3206864037</v>
      </c>
      <c r="AM467" s="121">
        <f t="shared" si="13"/>
        <v>9898916.4843825009</v>
      </c>
      <c r="AN467" s="121">
        <f t="shared" si="13"/>
        <v>10119312.648078594</v>
      </c>
      <c r="AO467" s="121">
        <f t="shared" si="13"/>
        <v>10322755.260721141</v>
      </c>
      <c r="AP467" s="121">
        <f t="shared" si="13"/>
        <v>10475337.220203059</v>
      </c>
      <c r="AQ467" s="121">
        <f t="shared" si="13"/>
        <v>10661826.281792071</v>
      </c>
      <c r="AR467" s="121">
        <f t="shared" si="13"/>
        <v>11068711.507077159</v>
      </c>
      <c r="AS467" s="121">
        <f t="shared" si="13"/>
        <v>11306061.221826807</v>
      </c>
      <c r="AT467" s="121">
        <f t="shared" si="13"/>
        <v>11560364.48763</v>
      </c>
      <c r="AU467" s="121">
        <f t="shared" si="13"/>
        <v>11882481.957647374</v>
      </c>
      <c r="AV467" s="121">
        <f t="shared" si="13"/>
        <v>12441949.142414384</v>
      </c>
      <c r="AW467" s="121">
        <f t="shared" si="13"/>
        <v>12848834.367699482</v>
      </c>
      <c r="AX467" s="121">
        <f t="shared" si="13"/>
        <v>13679558.369323224</v>
      </c>
      <c r="AY467" s="121">
        <f t="shared" si="13"/>
        <v>14527235.922000529</v>
      </c>
      <c r="AZ467" s="121">
        <f t="shared" si="13"/>
        <v>14968028.249392724</v>
      </c>
      <c r="BA467" s="121">
        <f t="shared" si="13"/>
        <v>15137563.759928178</v>
      </c>
      <c r="BB467" s="121">
        <f t="shared" si="13"/>
        <v>15256238.617302997</v>
      </c>
      <c r="BC467" s="121">
        <f t="shared" si="13"/>
        <v>15086703.106767543</v>
      </c>
      <c r="BD467" s="121">
        <f t="shared" si="13"/>
        <v>14968028.249392724</v>
      </c>
      <c r="BE467" s="121">
        <f t="shared" si="13"/>
        <v>14900214.045178538</v>
      </c>
      <c r="BF467" s="121">
        <f t="shared" si="13"/>
        <v>15103656.657821083</v>
      </c>
      <c r="BG467" s="121">
        <f t="shared" si="13"/>
        <v>15188424.413088812</v>
      </c>
      <c r="BH467" s="121">
        <f t="shared" si="13"/>
        <v>15052796.00466045</v>
      </c>
      <c r="BI467" s="121">
        <f t="shared" si="13"/>
        <v>15256238.617302997</v>
      </c>
      <c r="BJ467" s="121">
        <f t="shared" si="13"/>
        <v>15256238.617302997</v>
      </c>
      <c r="BK467" s="121">
        <f t="shared" si="13"/>
        <v>14968028.249392724</v>
      </c>
      <c r="BL467" s="121">
        <f t="shared" si="13"/>
        <v>14662864.330428896</v>
      </c>
      <c r="BM467" s="121">
        <f t="shared" si="13"/>
        <v>14425514.615679251</v>
      </c>
      <c r="BN467" s="121">
        <f t="shared" si="13"/>
        <v>14103397.145661883</v>
      </c>
      <c r="BO467" s="121">
        <f t="shared" si="13"/>
        <v>13950815.186179969</v>
      </c>
      <c r="BP467" s="121">
        <f t="shared" si="13"/>
        <v>13730419.022483859</v>
      </c>
      <c r="BQ467" s="121">
        <f t="shared" si="13"/>
        <v>13306580.246145222</v>
      </c>
      <c r="BR467" s="121">
        <f t="shared" si="13"/>
        <v>13137044.735609759</v>
      </c>
      <c r="BS467" s="121">
        <f t="shared" si="13"/>
        <v>12899695.020860113</v>
      </c>
      <c r="BT467" s="121">
        <f t="shared" si="13"/>
        <v>12577577.550842747</v>
      </c>
      <c r="BU467" s="121">
        <f t="shared" si="13"/>
        <v>12357181.387146654</v>
      </c>
      <c r="BV467" s="121">
        <f t="shared" si="13"/>
        <v>12221552.978718281</v>
      </c>
      <c r="BW467" s="121">
        <f t="shared" si="13"/>
        <v>12170692.325557649</v>
      </c>
      <c r="BX467" s="121">
        <f t="shared" si="13"/>
        <v>12255460.080825375</v>
      </c>
      <c r="BY467" s="121">
        <f t="shared" si="13"/>
        <v>12526716.897682119</v>
      </c>
      <c r="BZ467" s="121">
        <f t="shared" si="13"/>
        <v>12814927.265592387</v>
      </c>
      <c r="CA467" s="121">
        <f t="shared" si="13"/>
        <v>12882741.469806574</v>
      </c>
      <c r="CB467" s="121">
        <f t="shared" si="13"/>
        <v>12933602.122967208</v>
      </c>
      <c r="CC467" s="121">
        <f t="shared" si="13"/>
        <v>13153998.286663314</v>
      </c>
      <c r="CD467" s="121">
        <f t="shared" si="13"/>
        <v>13238766.041931037</v>
      </c>
      <c r="CE467" s="121">
        <f t="shared" si="13"/>
        <v>13238766.041931037</v>
      </c>
      <c r="CF467" s="121">
        <f t="shared" si="13"/>
        <v>13442208.654573586</v>
      </c>
      <c r="CG467" s="121">
        <f t="shared" si="13"/>
        <v>13594790.614055505</v>
      </c>
      <c r="CH467" s="121">
        <f t="shared" si="13"/>
        <v>13747372.573537417</v>
      </c>
      <c r="CI467" s="121">
        <f t="shared" si="13"/>
        <v>13916908.084072875</v>
      </c>
      <c r="CJ467" s="121">
        <f t="shared" si="13"/>
        <v>10360338.980601551</v>
      </c>
      <c r="CK467" s="121">
        <f t="shared" si="13"/>
        <v>10509429.245134028</v>
      </c>
      <c r="CL467" s="121">
        <f t="shared" si="13"/>
        <v>10571550.188689232</v>
      </c>
      <c r="CM467" s="121">
        <f t="shared" si="13"/>
        <v>10658519.50966651</v>
      </c>
      <c r="CN467" s="121">
        <f t="shared" si="13"/>
        <v>10670943.698377546</v>
      </c>
      <c r="CO467" s="121">
        <f t="shared" si="13"/>
        <v>10745488.83064379</v>
      </c>
      <c r="CP467" s="121">
        <f t="shared" si="13"/>
        <v>10820033.962910034</v>
      </c>
      <c r="CQ467" s="121">
        <f t="shared" si="13"/>
        <v>10969124.22744251</v>
      </c>
      <c r="CR467" s="121">
        <f t="shared" si="13"/>
        <v>11155487.058108112</v>
      </c>
      <c r="CS467" s="121">
        <f t="shared" si="13"/>
        <v>11267304.756507477</v>
      </c>
      <c r="CT467" s="121">
        <f t="shared" si="13"/>
        <v>11317001.511351634</v>
      </c>
      <c r="CU467" s="121">
        <f t="shared" si="13"/>
        <v>11428819.209750997</v>
      </c>
      <c r="CV467" s="121">
        <f t="shared" ref="CV467:DZ467" si="14">SUM(CV381:CV465)</f>
        <v>11590333.662994515</v>
      </c>
      <c r="CW467" s="121">
        <f t="shared" si="14"/>
        <v>11813969.059793238</v>
      </c>
      <c r="CX467" s="121">
        <f t="shared" si="14"/>
        <v>12087301.211436113</v>
      </c>
      <c r="CY467" s="121">
        <f t="shared" si="14"/>
        <v>12385481.740501082</v>
      </c>
      <c r="CZ467" s="121">
        <f t="shared" si="14"/>
        <v>12584268.759877708</v>
      </c>
      <c r="DA467" s="121">
        <f t="shared" si="14"/>
        <v>12745783.213121245</v>
      </c>
      <c r="DB467" s="121">
        <f t="shared" si="14"/>
        <v>12683662.269566039</v>
      </c>
      <c r="DC467" s="121">
        <f t="shared" si="14"/>
        <v>12696086.458277084</v>
      </c>
      <c r="DD467" s="121">
        <f t="shared" si="14"/>
        <v>12832752.534098521</v>
      </c>
      <c r="DE467" s="121">
        <f t="shared" si="14"/>
        <v>12758207.401832271</v>
      </c>
      <c r="DF467" s="121">
        <f t="shared" si="14"/>
        <v>12497299.438900433</v>
      </c>
      <c r="DG467" s="121">
        <f t="shared" si="14"/>
        <v>12422754.306634201</v>
      </c>
      <c r="DH467" s="121">
        <f t="shared" si="14"/>
        <v>12422754.306634201</v>
      </c>
      <c r="DI467" s="121">
        <f t="shared" si="14"/>
        <v>12286088.230812762</v>
      </c>
      <c r="DJ467" s="121">
        <f t="shared" si="14"/>
        <v>12236391.475968601</v>
      </c>
      <c r="DK467" s="121">
        <f t="shared" si="14"/>
        <v>12236391.475968601</v>
      </c>
      <c r="DL467" s="121">
        <f t="shared" si="14"/>
        <v>12435178.495345242</v>
      </c>
      <c r="DM467" s="121">
        <f t="shared" si="14"/>
        <v>12397905.929212119</v>
      </c>
      <c r="DN467" s="121">
        <f t="shared" si="14"/>
        <v>12298512.419523802</v>
      </c>
      <c r="DO467" s="121">
        <f t="shared" si="14"/>
        <v>12385481.740501082</v>
      </c>
      <c r="DP467" s="121">
        <f t="shared" si="14"/>
        <v>12484875.250189405</v>
      </c>
      <c r="DQ467" s="121">
        <f t="shared" si="14"/>
        <v>13043963.742186166</v>
      </c>
      <c r="DR467" s="121">
        <f t="shared" si="14"/>
        <v>13416689.403517431</v>
      </c>
      <c r="DS467" s="121">
        <f t="shared" si="14"/>
        <v>13441537.780939482</v>
      </c>
      <c r="DT467" s="121">
        <f t="shared" si="14"/>
        <v>13503658.724494703</v>
      </c>
      <c r="DU467" s="121">
        <f t="shared" si="14"/>
        <v>13516082.913205732</v>
      </c>
      <c r="DV467" s="121">
        <f t="shared" si="14"/>
        <v>13640324.800316105</v>
      </c>
      <c r="DW467" s="121">
        <f t="shared" si="14"/>
        <v>13665173.17773824</v>
      </c>
      <c r="DX467" s="121">
        <f t="shared" si="14"/>
        <v>13491234.535783678</v>
      </c>
      <c r="DY467" s="121">
        <f t="shared" si="14"/>
        <v>13404265.214806397</v>
      </c>
      <c r="DZ467" s="121">
        <f t="shared" si="14"/>
        <v>13342144.271251176</v>
      </c>
      <c r="EA467" s="121">
        <f>SUM(EA381:EA465)</f>
        <v>13205478.195429701</v>
      </c>
      <c r="EB467" s="121">
        <f>SUM(EB381:EB465)</f>
        <v>13019115.364764113</v>
      </c>
    </row>
    <row r="468" spans="1:132" x14ac:dyDescent="0.35">
      <c r="A468" s="126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  <c r="AL468" s="109"/>
      <c r="AM468" s="109"/>
      <c r="AN468" s="109"/>
      <c r="AO468" s="109"/>
      <c r="AP468" s="109"/>
      <c r="AQ468" s="109"/>
      <c r="AR468" s="109"/>
      <c r="AS468" s="109"/>
      <c r="AT468" s="109"/>
      <c r="AU468" s="109"/>
      <c r="AV468" s="109"/>
      <c r="AW468" s="109"/>
      <c r="AX468" s="109"/>
      <c r="AY468" s="109"/>
      <c r="AZ468" s="109"/>
      <c r="BA468" s="109"/>
      <c r="BB468" s="109"/>
      <c r="BC468" s="109"/>
      <c r="BD468" s="109"/>
      <c r="BE468" s="109"/>
      <c r="BF468" s="109"/>
      <c r="BG468" s="109"/>
      <c r="BH468" s="109"/>
      <c r="BI468" s="109"/>
      <c r="BJ468" s="109"/>
      <c r="BK468" s="109"/>
      <c r="BL468" s="109"/>
      <c r="BM468" s="109"/>
      <c r="BN468" s="109"/>
      <c r="BO468" s="109"/>
      <c r="BP468" s="109"/>
      <c r="BQ468" s="109"/>
      <c r="BR468" s="109"/>
      <c r="BS468" s="109"/>
      <c r="BT468" s="109"/>
      <c r="BU468" s="109"/>
      <c r="BV468" s="109"/>
      <c r="BW468" s="109"/>
      <c r="BX468" s="109"/>
      <c r="BY468" s="109"/>
      <c r="BZ468" s="109"/>
      <c r="CA468" s="109"/>
      <c r="CB468" s="109"/>
      <c r="CC468" s="109"/>
      <c r="CD468" s="109"/>
      <c r="CE468" s="109"/>
      <c r="CF468" s="109"/>
      <c r="CG468" s="109"/>
      <c r="CH468" s="109"/>
      <c r="CI468" s="109"/>
      <c r="CJ468" s="109"/>
      <c r="CK468" s="109"/>
      <c r="CL468" s="109"/>
      <c r="CM468" s="109"/>
      <c r="CN468" s="109"/>
      <c r="CO468" s="109"/>
      <c r="CP468" s="109"/>
      <c r="CQ468" s="109"/>
      <c r="CR468" s="109"/>
      <c r="CS468" s="109"/>
      <c r="CT468" s="109"/>
      <c r="CU468" s="109"/>
      <c r="CV468" s="109"/>
      <c r="CW468" s="109"/>
      <c r="CX468" s="109"/>
      <c r="CY468" s="109"/>
      <c r="CZ468" s="109"/>
      <c r="DA468" s="109"/>
      <c r="DB468" s="109"/>
      <c r="DC468" s="109"/>
      <c r="DD468" s="109"/>
      <c r="DE468" s="109"/>
      <c r="DF468" s="109"/>
      <c r="DG468" s="109"/>
      <c r="DH468" s="109"/>
      <c r="DI468" s="109"/>
      <c r="DJ468" s="109"/>
      <c r="DK468" s="109"/>
      <c r="DL468" s="109"/>
      <c r="DM468" s="109"/>
      <c r="DN468" s="109"/>
      <c r="DO468" s="109"/>
      <c r="DP468" s="109"/>
      <c r="DQ468" s="109"/>
      <c r="DR468" s="109"/>
      <c r="DS468" s="109"/>
      <c r="DT468" s="109"/>
      <c r="DU468" s="109"/>
      <c r="DV468" s="109"/>
      <c r="DW468" s="109"/>
      <c r="DX468" s="109"/>
      <c r="DY468" s="109"/>
      <c r="DZ468" s="109"/>
      <c r="EA468" s="109"/>
      <c r="EB468" s="109"/>
    </row>
    <row r="469" spans="1:132" x14ac:dyDescent="0.35">
      <c r="A469" s="138" t="s">
        <v>208</v>
      </c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  <c r="AL469" s="109"/>
      <c r="AM469" s="109"/>
      <c r="AN469" s="109"/>
      <c r="AO469" s="109"/>
      <c r="AP469" s="109"/>
      <c r="AQ469" s="109"/>
      <c r="AR469" s="109"/>
      <c r="AS469" s="109"/>
      <c r="AT469" s="109"/>
      <c r="AU469" s="109"/>
      <c r="AV469" s="109"/>
      <c r="AW469" s="109"/>
      <c r="AX469" s="109"/>
      <c r="AY469" s="109"/>
      <c r="AZ469" s="109"/>
      <c r="BA469" s="109"/>
      <c r="BB469" s="109"/>
      <c r="BC469" s="109"/>
      <c r="BD469" s="109"/>
      <c r="BE469" s="109"/>
      <c r="BF469" s="109"/>
      <c r="BG469" s="109"/>
      <c r="BH469" s="109"/>
      <c r="BI469" s="109"/>
      <c r="BJ469" s="109"/>
      <c r="BK469" s="109"/>
      <c r="BL469" s="109"/>
      <c r="BM469" s="109"/>
      <c r="BN469" s="109"/>
      <c r="BO469" s="109"/>
      <c r="BP469" s="109"/>
      <c r="BQ469" s="109"/>
      <c r="BR469" s="109"/>
      <c r="BS469" s="109"/>
      <c r="BT469" s="109"/>
      <c r="BU469" s="109"/>
      <c r="BV469" s="109"/>
      <c r="BW469" s="109"/>
      <c r="BX469" s="109"/>
      <c r="BY469" s="109"/>
      <c r="BZ469" s="109"/>
      <c r="CA469" s="109"/>
      <c r="CB469" s="109"/>
      <c r="CC469" s="109"/>
      <c r="CD469" s="109"/>
      <c r="CE469" s="109"/>
      <c r="CF469" s="109"/>
      <c r="CG469" s="109"/>
      <c r="CH469" s="109"/>
      <c r="CI469" s="109"/>
      <c r="CJ469" s="109"/>
      <c r="CK469" s="109"/>
      <c r="CL469" s="109"/>
      <c r="CM469" s="109"/>
      <c r="CN469" s="109"/>
      <c r="CO469" s="109"/>
      <c r="CP469" s="109"/>
      <c r="CQ469" s="109"/>
      <c r="CR469" s="109"/>
      <c r="CS469" s="109"/>
      <c r="CT469" s="109"/>
      <c r="CU469" s="109"/>
      <c r="CV469" s="109"/>
      <c r="CW469" s="109"/>
      <c r="CX469" s="109"/>
      <c r="CY469" s="109"/>
      <c r="CZ469" s="109"/>
      <c r="DA469" s="109"/>
      <c r="DB469" s="109"/>
      <c r="DC469" s="109"/>
      <c r="DD469" s="109"/>
      <c r="DE469" s="109"/>
      <c r="DF469" s="109"/>
      <c r="DG469" s="109"/>
      <c r="DH469" s="109"/>
      <c r="DI469" s="109"/>
      <c r="DJ469" s="109"/>
      <c r="DK469" s="109"/>
      <c r="DL469" s="109"/>
      <c r="DM469" s="109"/>
      <c r="DN469" s="109"/>
      <c r="DO469" s="109"/>
      <c r="DP469" s="109"/>
      <c r="DQ469" s="109"/>
      <c r="DR469" s="109"/>
      <c r="DS469" s="109"/>
      <c r="DT469" s="109"/>
      <c r="DU469" s="109"/>
      <c r="DV469" s="109"/>
      <c r="DW469" s="109"/>
      <c r="DX469" s="109"/>
      <c r="DY469" s="109"/>
      <c r="DZ469" s="109"/>
      <c r="EA469" s="109"/>
      <c r="EB469" s="109"/>
    </row>
    <row r="470" spans="1:132" ht="15.5" x14ac:dyDescent="0.35">
      <c r="A470" s="139" t="s">
        <v>209</v>
      </c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  <c r="AL470" s="109"/>
      <c r="AM470" s="109"/>
      <c r="AN470" s="109"/>
      <c r="AO470" s="109"/>
      <c r="AP470" s="109"/>
      <c r="AQ470" s="109"/>
      <c r="AR470" s="109"/>
      <c r="AS470" s="109"/>
      <c r="AT470" s="109"/>
      <c r="AU470" s="109"/>
      <c r="AV470" s="109"/>
      <c r="AW470" s="109"/>
      <c r="AX470" s="109"/>
      <c r="AY470" s="109"/>
      <c r="AZ470" s="109"/>
      <c r="BA470" s="109"/>
      <c r="BB470" s="109"/>
      <c r="BC470" s="109"/>
      <c r="BD470" s="109"/>
      <c r="BE470" s="109"/>
      <c r="BF470" s="109"/>
      <c r="BG470" s="109"/>
      <c r="BH470" s="109"/>
      <c r="BI470" s="109"/>
      <c r="BJ470" s="109"/>
      <c r="BK470" s="109"/>
      <c r="BL470" s="109"/>
      <c r="BM470" s="109"/>
      <c r="BN470" s="109"/>
      <c r="BO470" s="109"/>
      <c r="BP470" s="109"/>
      <c r="BQ470" s="109"/>
      <c r="BR470" s="109"/>
      <c r="BS470" s="109"/>
      <c r="BT470" s="109"/>
      <c r="BU470" s="109"/>
      <c r="BV470" s="109"/>
      <c r="BW470" s="109"/>
      <c r="BX470" s="109"/>
      <c r="BY470" s="109"/>
      <c r="BZ470" s="109"/>
      <c r="CA470" s="109"/>
      <c r="CB470" s="109"/>
      <c r="CC470" s="109"/>
      <c r="CD470" s="109"/>
      <c r="CE470" s="109"/>
      <c r="CF470" s="109"/>
      <c r="CG470" s="109"/>
      <c r="CH470" s="109"/>
      <c r="CI470" s="109"/>
      <c r="CJ470" s="109"/>
      <c r="CK470" s="109"/>
      <c r="CL470" s="109"/>
      <c r="CM470" s="109"/>
      <c r="CN470" s="109"/>
      <c r="CO470" s="109"/>
      <c r="CP470" s="109"/>
      <c r="CQ470" s="109"/>
      <c r="CR470" s="109"/>
      <c r="CS470" s="109"/>
      <c r="CT470" s="109"/>
      <c r="CU470" s="109"/>
      <c r="CV470" s="109"/>
      <c r="CW470" s="109"/>
      <c r="CX470" s="109"/>
      <c r="CY470" s="109"/>
      <c r="CZ470" s="109"/>
      <c r="DA470" s="109"/>
      <c r="DB470" s="109"/>
      <c r="DC470" s="109"/>
      <c r="DD470" s="109"/>
      <c r="DE470" s="109"/>
      <c r="DF470" s="109"/>
      <c r="DG470" s="109"/>
      <c r="DH470" s="109"/>
      <c r="DI470" s="109"/>
      <c r="DJ470" s="109"/>
      <c r="DK470" s="109"/>
      <c r="DL470" s="109"/>
      <c r="DM470" s="109"/>
      <c r="DN470" s="109"/>
      <c r="DO470" s="109"/>
      <c r="DP470" s="109"/>
      <c r="DQ470" s="109"/>
      <c r="DR470" s="109"/>
      <c r="DS470" s="109"/>
      <c r="DT470" s="109"/>
      <c r="DU470" s="109"/>
      <c r="DV470" s="109"/>
      <c r="DW470" s="109"/>
      <c r="DX470" s="109"/>
      <c r="DY470" s="109"/>
      <c r="DZ470" s="109"/>
      <c r="EA470" s="109"/>
      <c r="EB470" s="109"/>
    </row>
    <row r="471" spans="1:132" x14ac:dyDescent="0.35">
      <c r="A471" s="105" t="s">
        <v>210</v>
      </c>
      <c r="B471" s="105"/>
      <c r="C471" s="105">
        <v>63.714285714285715</v>
      </c>
      <c r="D471" s="105">
        <v>62.285714285714285</v>
      </c>
      <c r="E471" s="105">
        <v>60.714285714285715</v>
      </c>
      <c r="F471" s="105">
        <v>60.428571428571431</v>
      </c>
      <c r="G471" s="105">
        <v>56.571428571428569</v>
      </c>
      <c r="H471" s="105">
        <v>52.714285714285715</v>
      </c>
      <c r="I471" s="105">
        <v>49.571428571428569</v>
      </c>
      <c r="J471" s="105">
        <v>46.571428571428569</v>
      </c>
      <c r="K471" s="105">
        <v>42.142857142857146</v>
      </c>
      <c r="L471" s="105">
        <v>39.857142857142854</v>
      </c>
      <c r="M471" s="105">
        <v>40.571428571428569</v>
      </c>
      <c r="N471" s="105">
        <v>37.285714285714285</v>
      </c>
      <c r="O471" s="105">
        <v>35.285714285714285</v>
      </c>
      <c r="P471" s="105">
        <v>32.571428571428569</v>
      </c>
      <c r="Q471" s="105">
        <v>29.142857142857142</v>
      </c>
      <c r="R471" s="105">
        <v>28</v>
      </c>
      <c r="S471" s="105">
        <v>27.285714285714285</v>
      </c>
      <c r="T471" s="105">
        <v>26.714285714285715</v>
      </c>
      <c r="U471" s="105">
        <v>25.571428571428573</v>
      </c>
      <c r="V471" s="105">
        <v>24</v>
      </c>
      <c r="W471" s="105">
        <v>24.857142857142858</v>
      </c>
      <c r="X471" s="105">
        <v>24.857142857142858</v>
      </c>
      <c r="Y471" s="105">
        <v>23.714285714285715</v>
      </c>
      <c r="Z471" s="105">
        <v>25</v>
      </c>
      <c r="AA471" s="105">
        <v>27.428571428571427</v>
      </c>
      <c r="AB471" s="105">
        <v>27</v>
      </c>
      <c r="AC471" s="105">
        <v>27.714285714285715</v>
      </c>
      <c r="AD471" s="105">
        <v>29</v>
      </c>
      <c r="AE471" s="105">
        <v>30</v>
      </c>
      <c r="AF471" s="105">
        <v>30</v>
      </c>
      <c r="AG471" s="105">
        <v>30</v>
      </c>
      <c r="AH471" s="105">
        <v>30.571428571428573</v>
      </c>
      <c r="AI471" s="105">
        <v>31</v>
      </c>
      <c r="AJ471" s="105">
        <v>31.571428571428573</v>
      </c>
      <c r="AK471" s="105">
        <v>32.857142857142854</v>
      </c>
      <c r="AL471" s="105">
        <v>35</v>
      </c>
      <c r="AM471" s="105">
        <v>36.857142857142854</v>
      </c>
      <c r="AN471" s="105">
        <v>38.714285714285715</v>
      </c>
      <c r="AO471" s="105">
        <v>40.428571428571431</v>
      </c>
      <c r="AP471" s="105">
        <v>41.714285714285715</v>
      </c>
      <c r="AQ471" s="105">
        <v>43.285714285714285</v>
      </c>
      <c r="AR471" s="105">
        <v>46.714285714285715</v>
      </c>
      <c r="AS471" s="105">
        <v>48.714285714285715</v>
      </c>
      <c r="AT471" s="105">
        <v>50.857142857142854</v>
      </c>
      <c r="AU471" s="105">
        <v>53.571428571428569</v>
      </c>
      <c r="AV471" s="105">
        <v>58.285714285714285</v>
      </c>
      <c r="AW471" s="105">
        <v>61.714285714285715</v>
      </c>
      <c r="AX471" s="105">
        <v>68.714285714285708</v>
      </c>
      <c r="AY471" s="105">
        <v>75.857142857142861</v>
      </c>
      <c r="AZ471" s="105">
        <v>79.571428571428569</v>
      </c>
      <c r="BA471" s="105">
        <v>81</v>
      </c>
      <c r="BB471" s="105">
        <v>82</v>
      </c>
      <c r="BC471" s="105">
        <v>80.571428571428569</v>
      </c>
      <c r="BD471" s="105">
        <v>79.571428571428569</v>
      </c>
      <c r="BE471" s="105">
        <v>79</v>
      </c>
      <c r="BF471" s="105">
        <v>80.714285714285708</v>
      </c>
      <c r="BG471" s="105">
        <v>81.428571428571431</v>
      </c>
      <c r="BH471" s="105">
        <v>80.285714285714292</v>
      </c>
      <c r="BI471" s="105">
        <v>82</v>
      </c>
      <c r="BJ471" s="105">
        <v>82</v>
      </c>
      <c r="BK471" s="105">
        <v>79.571428571428569</v>
      </c>
      <c r="BL471" s="105">
        <v>77</v>
      </c>
      <c r="BM471" s="105">
        <v>75</v>
      </c>
      <c r="BN471" s="105">
        <v>72.285714285714292</v>
      </c>
      <c r="BO471" s="105">
        <v>71</v>
      </c>
      <c r="BP471" s="105">
        <v>69.142857142857139</v>
      </c>
      <c r="BQ471" s="105">
        <v>65.571428571428569</v>
      </c>
      <c r="BR471" s="105">
        <v>64.142857142857139</v>
      </c>
      <c r="BS471" s="105">
        <v>62.142857142857146</v>
      </c>
      <c r="BT471" s="105">
        <v>59.428571428571431</v>
      </c>
      <c r="BU471" s="105">
        <v>57.571428571428569</v>
      </c>
      <c r="BV471" s="105">
        <v>56.428571428571431</v>
      </c>
      <c r="BW471" s="105">
        <v>56</v>
      </c>
      <c r="BX471" s="105">
        <v>56.714285714285715</v>
      </c>
      <c r="BY471" s="105">
        <v>59</v>
      </c>
      <c r="BZ471" s="105">
        <v>61.428571428571431</v>
      </c>
      <c r="CA471" s="105">
        <v>62</v>
      </c>
      <c r="CB471" s="105">
        <v>62.428571428571431</v>
      </c>
      <c r="CC471" s="105">
        <v>64.285714285714292</v>
      </c>
      <c r="CD471" s="105">
        <v>65</v>
      </c>
      <c r="CE471" s="105">
        <v>65</v>
      </c>
      <c r="CF471" s="105">
        <v>66.714285714285708</v>
      </c>
      <c r="CG471" s="105">
        <v>68</v>
      </c>
      <c r="CH471" s="105">
        <v>69.285714285714292</v>
      </c>
      <c r="CI471" s="105">
        <v>70.714285714285708</v>
      </c>
      <c r="CJ471" s="105">
        <v>72.571428571428569</v>
      </c>
      <c r="CK471" s="105">
        <v>74.285714285714292</v>
      </c>
      <c r="CL471" s="105">
        <v>75</v>
      </c>
      <c r="CM471" s="105">
        <v>76</v>
      </c>
      <c r="CN471" s="105">
        <v>76.142857142857139</v>
      </c>
      <c r="CO471" s="105">
        <v>77</v>
      </c>
      <c r="CP471" s="105">
        <v>77.857142857142861</v>
      </c>
      <c r="CQ471" s="105">
        <v>79.571428571428569</v>
      </c>
      <c r="CR471" s="105">
        <v>81.714285714285708</v>
      </c>
      <c r="CS471" s="105">
        <v>83</v>
      </c>
      <c r="CT471" s="105">
        <v>83.571428571428569</v>
      </c>
      <c r="CU471" s="105">
        <v>84.857142857142861</v>
      </c>
      <c r="CV471" s="105">
        <v>86.714285714285708</v>
      </c>
      <c r="CW471" s="105">
        <v>89.285714285714292</v>
      </c>
      <c r="CX471" s="105">
        <v>92.428571428571431</v>
      </c>
      <c r="CY471" s="105">
        <v>95.857142857142861</v>
      </c>
      <c r="CZ471" s="105">
        <v>98.142857142857139</v>
      </c>
      <c r="DA471" s="105">
        <v>100</v>
      </c>
      <c r="DB471" s="105">
        <v>99.285714285714292</v>
      </c>
      <c r="DC471" s="105">
        <v>99.428571428571431</v>
      </c>
      <c r="DD471" s="105">
        <v>101</v>
      </c>
      <c r="DE471" s="105">
        <v>100.14285714285714</v>
      </c>
      <c r="DF471" s="105">
        <v>97.142857142857139</v>
      </c>
      <c r="DG471" s="105">
        <v>96.285714285714292</v>
      </c>
      <c r="DH471" s="105">
        <v>96.285714285714292</v>
      </c>
      <c r="DI471" s="105">
        <v>94.714285714285708</v>
      </c>
      <c r="DJ471" s="105">
        <v>94.142857142857139</v>
      </c>
      <c r="DK471" s="105">
        <v>94.142857142857139</v>
      </c>
      <c r="DL471" s="105">
        <v>96.428571428571431</v>
      </c>
      <c r="DM471" s="105">
        <v>96</v>
      </c>
      <c r="DN471" s="105">
        <v>94.857142857142861</v>
      </c>
      <c r="DO471" s="105">
        <v>95.857142857142861</v>
      </c>
      <c r="DP471" s="105">
        <v>97</v>
      </c>
      <c r="DQ471" s="105">
        <v>103.42857142857143</v>
      </c>
      <c r="DR471" s="105">
        <v>107.71428571428571</v>
      </c>
      <c r="DS471" s="105">
        <v>108</v>
      </c>
      <c r="DT471" s="105">
        <v>108.71428571428571</v>
      </c>
      <c r="DU471" s="105">
        <v>108.85714285714286</v>
      </c>
      <c r="DV471" s="105">
        <v>110.28571428571429</v>
      </c>
      <c r="DW471" s="105">
        <v>110.57142857142857</v>
      </c>
      <c r="DX471" s="105">
        <v>108.57142857142857</v>
      </c>
      <c r="DY471" s="105">
        <v>107.57142857142857</v>
      </c>
      <c r="DZ471" s="105">
        <v>106.85714285714286</v>
      </c>
      <c r="EA471" s="105">
        <v>105.28571428571429</v>
      </c>
      <c r="EB471" s="109">
        <v>103.14285714285714</v>
      </c>
    </row>
    <row r="472" spans="1:132" x14ac:dyDescent="0.35">
      <c r="A472" s="105" t="s">
        <v>82</v>
      </c>
      <c r="B472" s="105"/>
      <c r="C472" s="105" t="s">
        <v>83</v>
      </c>
      <c r="D472" s="105" t="s">
        <v>83</v>
      </c>
      <c r="E472" s="105" t="s">
        <v>84</v>
      </c>
      <c r="F472" s="105" t="s">
        <v>84</v>
      </c>
      <c r="G472" s="105" t="s">
        <v>84</v>
      </c>
      <c r="H472" s="105" t="s">
        <v>84</v>
      </c>
      <c r="I472" s="105" t="s">
        <v>85</v>
      </c>
      <c r="J472" s="105" t="s">
        <v>85</v>
      </c>
      <c r="K472" s="105" t="s">
        <v>85</v>
      </c>
      <c r="L472" s="105" t="s">
        <v>85</v>
      </c>
      <c r="M472" s="105" t="s">
        <v>85</v>
      </c>
      <c r="N472" s="105" t="s">
        <v>86</v>
      </c>
      <c r="O472" s="105" t="s">
        <v>86</v>
      </c>
      <c r="P472" s="105" t="s">
        <v>86</v>
      </c>
      <c r="Q472" s="105" t="s">
        <v>86</v>
      </c>
      <c r="R472" s="105" t="s">
        <v>87</v>
      </c>
      <c r="S472" s="105" t="s">
        <v>87</v>
      </c>
      <c r="T472" s="105" t="s">
        <v>87</v>
      </c>
      <c r="U472" s="105" t="s">
        <v>87</v>
      </c>
      <c r="V472" s="105" t="s">
        <v>87</v>
      </c>
      <c r="W472" s="105" t="s">
        <v>88</v>
      </c>
      <c r="X472" s="105" t="s">
        <v>88</v>
      </c>
      <c r="Y472" s="105" t="s">
        <v>88</v>
      </c>
      <c r="Z472" s="105" t="s">
        <v>88</v>
      </c>
      <c r="AA472" s="105" t="s">
        <v>89</v>
      </c>
      <c r="AB472" s="105" t="s">
        <v>89</v>
      </c>
      <c r="AC472" s="105" t="s">
        <v>89</v>
      </c>
      <c r="AD472" s="105" t="s">
        <v>89</v>
      </c>
      <c r="AE472" s="105" t="s">
        <v>90</v>
      </c>
      <c r="AF472" s="105" t="s">
        <v>90</v>
      </c>
      <c r="AG472" s="105" t="s">
        <v>90</v>
      </c>
      <c r="AH472" s="105" t="s">
        <v>90</v>
      </c>
      <c r="AI472" s="105" t="s">
        <v>90</v>
      </c>
      <c r="AJ472" s="105" t="s">
        <v>91</v>
      </c>
      <c r="AK472" s="105" t="s">
        <v>91</v>
      </c>
      <c r="AL472" s="105" t="s">
        <v>91</v>
      </c>
      <c r="AM472" s="105" t="s">
        <v>91</v>
      </c>
      <c r="AN472" s="105" t="s">
        <v>92</v>
      </c>
      <c r="AO472" s="105" t="s">
        <v>92</v>
      </c>
      <c r="AP472" s="105" t="s">
        <v>92</v>
      </c>
      <c r="AQ472" s="105" t="s">
        <v>92</v>
      </c>
      <c r="AR472" s="105" t="s">
        <v>93</v>
      </c>
      <c r="AS472" s="105" t="s">
        <v>93</v>
      </c>
      <c r="AT472" s="105" t="s">
        <v>93</v>
      </c>
      <c r="AU472" s="105" t="s">
        <v>93</v>
      </c>
      <c r="AV472" s="105" t="s">
        <v>93</v>
      </c>
      <c r="AW472" s="105" t="s">
        <v>94</v>
      </c>
      <c r="AX472" s="105" t="s">
        <v>94</v>
      </c>
      <c r="AY472" s="105" t="s">
        <v>94</v>
      </c>
      <c r="AZ472" s="105" t="s">
        <v>94</v>
      </c>
      <c r="BA472" s="105" t="s">
        <v>95</v>
      </c>
      <c r="BB472" s="105" t="s">
        <v>95</v>
      </c>
      <c r="BC472" s="105" t="s">
        <v>95</v>
      </c>
      <c r="BD472" s="105" t="s">
        <v>95</v>
      </c>
      <c r="BE472" s="105" t="s">
        <v>96</v>
      </c>
      <c r="BF472" s="105" t="s">
        <v>96</v>
      </c>
      <c r="BG472" s="105" t="s">
        <v>96</v>
      </c>
      <c r="BH472" s="105" t="s">
        <v>96</v>
      </c>
      <c r="BI472" s="105" t="s">
        <v>96</v>
      </c>
      <c r="BJ472" s="105" t="s">
        <v>97</v>
      </c>
      <c r="BK472" s="105" t="s">
        <v>97</v>
      </c>
      <c r="BL472" s="105" t="s">
        <v>97</v>
      </c>
      <c r="BM472" s="105" t="s">
        <v>97</v>
      </c>
      <c r="BN472" s="105" t="s">
        <v>98</v>
      </c>
      <c r="BO472" s="105" t="s">
        <v>98</v>
      </c>
      <c r="BP472" s="105" t="s">
        <v>98</v>
      </c>
      <c r="BQ472" s="105" t="s">
        <v>98</v>
      </c>
      <c r="BR472" s="105" t="s">
        <v>98</v>
      </c>
      <c r="BS472" s="105" t="s">
        <v>99</v>
      </c>
      <c r="BT472" s="105" t="s">
        <v>99</v>
      </c>
      <c r="BU472" s="105" t="s">
        <v>99</v>
      </c>
      <c r="BV472" s="105" t="s">
        <v>99</v>
      </c>
      <c r="BW472" s="105" t="s">
        <v>100</v>
      </c>
      <c r="BX472" s="105" t="s">
        <v>100</v>
      </c>
      <c r="BY472" s="105" t="s">
        <v>100</v>
      </c>
      <c r="BZ472" s="105" t="s">
        <v>100</v>
      </c>
      <c r="CA472" s="105" t="s">
        <v>101</v>
      </c>
      <c r="CB472" s="105" t="s">
        <v>101</v>
      </c>
      <c r="CC472" s="105" t="s">
        <v>101</v>
      </c>
      <c r="CD472" s="105" t="s">
        <v>101</v>
      </c>
      <c r="CE472" s="105" t="s">
        <v>101</v>
      </c>
      <c r="CF472" s="105" t="s">
        <v>102</v>
      </c>
      <c r="CG472" s="105" t="s">
        <v>102</v>
      </c>
      <c r="CH472" s="105" t="s">
        <v>102</v>
      </c>
      <c r="CI472" s="105" t="s">
        <v>102</v>
      </c>
      <c r="CJ472" s="105" t="s">
        <v>103</v>
      </c>
      <c r="CK472" s="105" t="s">
        <v>103</v>
      </c>
      <c r="CL472" s="105" t="s">
        <v>103</v>
      </c>
      <c r="CM472" s="105" t="s">
        <v>103</v>
      </c>
      <c r="CN472" s="105" t="s">
        <v>104</v>
      </c>
      <c r="CO472" s="105" t="s">
        <v>104</v>
      </c>
      <c r="CP472" s="105" t="s">
        <v>104</v>
      </c>
      <c r="CQ472" s="105" t="s">
        <v>104</v>
      </c>
      <c r="CR472" s="105" t="s">
        <v>105</v>
      </c>
      <c r="CS472" s="105" t="s">
        <v>105</v>
      </c>
      <c r="CT472" s="105" t="s">
        <v>105</v>
      </c>
      <c r="CU472" s="105" t="s">
        <v>105</v>
      </c>
      <c r="CV472" s="105" t="s">
        <v>105</v>
      </c>
      <c r="CW472" s="105" t="s">
        <v>106</v>
      </c>
      <c r="CX472" s="105" t="s">
        <v>106</v>
      </c>
      <c r="CY472" s="105" t="s">
        <v>106</v>
      </c>
      <c r="CZ472" s="105" t="s">
        <v>106</v>
      </c>
      <c r="DA472" s="105" t="s">
        <v>107</v>
      </c>
      <c r="DB472" s="105" t="s">
        <v>107</v>
      </c>
      <c r="DC472" s="105" t="s">
        <v>107</v>
      </c>
      <c r="DD472" s="105" t="s">
        <v>107</v>
      </c>
      <c r="DE472" s="105" t="s">
        <v>108</v>
      </c>
      <c r="DF472" s="105" t="s">
        <v>108</v>
      </c>
      <c r="DG472" s="105" t="s">
        <v>108</v>
      </c>
      <c r="DH472" s="105" t="s">
        <v>108</v>
      </c>
      <c r="DI472" s="105" t="s">
        <v>108</v>
      </c>
      <c r="DJ472" s="105" t="s">
        <v>109</v>
      </c>
      <c r="DK472" s="105" t="s">
        <v>109</v>
      </c>
      <c r="DL472" s="105" t="s">
        <v>109</v>
      </c>
      <c r="DM472" s="105" t="s">
        <v>109</v>
      </c>
      <c r="DN472" s="105" t="s">
        <v>110</v>
      </c>
      <c r="DO472" s="105" t="s">
        <v>110</v>
      </c>
      <c r="DP472" s="105" t="s">
        <v>110</v>
      </c>
      <c r="DQ472" s="105" t="s">
        <v>110</v>
      </c>
      <c r="DR472" s="105" t="s">
        <v>110</v>
      </c>
      <c r="DS472" s="105" t="s">
        <v>111</v>
      </c>
      <c r="DT472" s="105" t="s">
        <v>111</v>
      </c>
      <c r="DU472" s="105" t="s">
        <v>111</v>
      </c>
      <c r="DV472" s="105" t="s">
        <v>111</v>
      </c>
      <c r="DW472" s="105" t="s">
        <v>112</v>
      </c>
      <c r="DX472" s="105" t="s">
        <v>112</v>
      </c>
      <c r="DY472" s="105" t="s">
        <v>112</v>
      </c>
      <c r="DZ472" s="105" t="s">
        <v>112</v>
      </c>
      <c r="EA472" s="105" t="s">
        <v>113</v>
      </c>
      <c r="EB472" s="105" t="s">
        <v>113</v>
      </c>
    </row>
    <row r="473" spans="1:132" x14ac:dyDescent="0.35">
      <c r="A473" s="106" t="s">
        <v>81</v>
      </c>
      <c r="B473" s="105"/>
      <c r="C473" s="105">
        <f>C93</f>
        <v>9847.7301711179844</v>
      </c>
      <c r="D473" s="105">
        <f t="shared" ref="D473:BO473" si="15">D93</f>
        <v>9715.3121278289418</v>
      </c>
      <c r="E473" s="105">
        <f t="shared" si="15"/>
        <v>9569.6522802109994</v>
      </c>
      <c r="F473" s="105">
        <f t="shared" si="15"/>
        <v>9543.1686715531887</v>
      </c>
      <c r="G473" s="105">
        <f t="shared" si="15"/>
        <v>9185.6399546727753</v>
      </c>
      <c r="H473" s="105">
        <f t="shared" si="15"/>
        <v>8828.1112377923582</v>
      </c>
      <c r="I473" s="105">
        <f t="shared" si="15"/>
        <v>8536.7915425564606</v>
      </c>
      <c r="J473" s="105">
        <f t="shared" si="15"/>
        <v>8258.713651649472</v>
      </c>
      <c r="K473" s="105">
        <f t="shared" si="15"/>
        <v>7848.2177174534363</v>
      </c>
      <c r="L473" s="105">
        <f t="shared" si="15"/>
        <v>7636.3488481909653</v>
      </c>
      <c r="M473" s="105">
        <f t="shared" si="15"/>
        <v>7702.557869835493</v>
      </c>
      <c r="N473" s="105">
        <f t="shared" si="15"/>
        <v>7397.99637027069</v>
      </c>
      <c r="O473" s="105">
        <f t="shared" si="15"/>
        <v>7212.6111096660297</v>
      </c>
      <c r="P473" s="105">
        <f t="shared" si="15"/>
        <v>6961.0168274168473</v>
      </c>
      <c r="Q473" s="105">
        <f t="shared" si="15"/>
        <v>6643.2135235231463</v>
      </c>
      <c r="R473" s="105">
        <f t="shared" si="15"/>
        <v>6537.2790888919099</v>
      </c>
      <c r="S473" s="105">
        <f t="shared" si="15"/>
        <v>6471.0700672473886</v>
      </c>
      <c r="T473" s="105">
        <f t="shared" si="15"/>
        <v>6418.1028499317727</v>
      </c>
      <c r="U473" s="105">
        <f t="shared" si="15"/>
        <v>6312.1684153005335</v>
      </c>
      <c r="V473" s="105">
        <f t="shared" si="15"/>
        <v>6166.5085676825911</v>
      </c>
      <c r="W473" s="105">
        <f t="shared" si="15"/>
        <v>6245.9593936560177</v>
      </c>
      <c r="X473" s="105">
        <f t="shared" si="15"/>
        <v>6245.9593936560177</v>
      </c>
      <c r="Y473" s="105">
        <f t="shared" si="15"/>
        <v>6140.0249590247822</v>
      </c>
      <c r="Z473" s="105">
        <f t="shared" si="15"/>
        <v>6259.2011979849194</v>
      </c>
      <c r="AA473" s="105">
        <f t="shared" si="15"/>
        <v>6484.3118715762921</v>
      </c>
      <c r="AB473" s="105">
        <f t="shared" si="15"/>
        <v>6444.5864585895815</v>
      </c>
      <c r="AC473" s="105">
        <f t="shared" si="15"/>
        <v>6510.7954802341046</v>
      </c>
      <c r="AD473" s="105">
        <f t="shared" si="15"/>
        <v>6629.9717191942409</v>
      </c>
      <c r="AE473" s="105">
        <f t="shared" si="15"/>
        <v>6722.6643494965701</v>
      </c>
      <c r="AF473" s="105">
        <f t="shared" si="15"/>
        <v>6722.6643494965701</v>
      </c>
      <c r="AG473" s="105">
        <f t="shared" si="15"/>
        <v>6722.6643494965701</v>
      </c>
      <c r="AH473" s="105">
        <f t="shared" si="15"/>
        <v>6775.6315668121906</v>
      </c>
      <c r="AI473" s="105">
        <f t="shared" si="15"/>
        <v>6815.3569797988994</v>
      </c>
      <c r="AJ473" s="105">
        <f t="shared" si="15"/>
        <v>8907.2069998777024</v>
      </c>
      <c r="AK473" s="105">
        <f t="shared" si="15"/>
        <v>9061.7610656759989</v>
      </c>
      <c r="AL473" s="105">
        <f t="shared" si="15"/>
        <v>9319.3511753398179</v>
      </c>
      <c r="AM473" s="105">
        <f t="shared" si="15"/>
        <v>9542.5959370484616</v>
      </c>
      <c r="AN473" s="105">
        <f t="shared" si="15"/>
        <v>9765.8406987571052</v>
      </c>
      <c r="AO473" s="105">
        <f t="shared" si="15"/>
        <v>9971.912786488163</v>
      </c>
      <c r="AP473" s="105">
        <f t="shared" si="15"/>
        <v>10126.466852286458</v>
      </c>
      <c r="AQ473" s="105">
        <f t="shared" si="15"/>
        <v>10315.366266039926</v>
      </c>
      <c r="AR473" s="105">
        <f t="shared" si="15"/>
        <v>10727.510441502043</v>
      </c>
      <c r="AS473" s="105">
        <f t="shared" si="15"/>
        <v>10967.92787718828</v>
      </c>
      <c r="AT473" s="105">
        <f t="shared" si="15"/>
        <v>11225.517986852103</v>
      </c>
      <c r="AU473" s="105">
        <f t="shared" si="15"/>
        <v>11551.798792426271</v>
      </c>
      <c r="AV473" s="105">
        <f t="shared" si="15"/>
        <v>12118.497033686674</v>
      </c>
      <c r="AW473" s="105">
        <f t="shared" si="15"/>
        <v>12530.641209148789</v>
      </c>
      <c r="AX473" s="105">
        <f t="shared" si="15"/>
        <v>13372.102234050613</v>
      </c>
      <c r="AY473" s="105">
        <f t="shared" si="15"/>
        <v>14230.735932930023</v>
      </c>
      <c r="AZ473" s="105">
        <f t="shared" si="15"/>
        <v>14677.225456347307</v>
      </c>
      <c r="BA473" s="105">
        <f t="shared" si="15"/>
        <v>14848.952196123191</v>
      </c>
      <c r="BB473" s="105">
        <f t="shared" si="15"/>
        <v>14969.160913966303</v>
      </c>
      <c r="BC473" s="105">
        <f t="shared" si="15"/>
        <v>14797.434174190425</v>
      </c>
      <c r="BD473" s="105">
        <f t="shared" si="15"/>
        <v>14677.225456347307</v>
      </c>
      <c r="BE473" s="105">
        <f t="shared" si="15"/>
        <v>14608.534760436949</v>
      </c>
      <c r="BF473" s="105">
        <f t="shared" si="15"/>
        <v>14814.606848168016</v>
      </c>
      <c r="BG473" s="105">
        <f t="shared" si="15"/>
        <v>14900.47021805596</v>
      </c>
      <c r="BH473" s="105">
        <f t="shared" si="15"/>
        <v>14763.088826235253</v>
      </c>
      <c r="BI473" s="105">
        <f t="shared" si="15"/>
        <v>14969.160913966303</v>
      </c>
      <c r="BJ473" s="105">
        <f t="shared" si="15"/>
        <v>14969.160913966303</v>
      </c>
      <c r="BK473" s="105">
        <f t="shared" si="15"/>
        <v>14677.225456347307</v>
      </c>
      <c r="BL473" s="105">
        <f t="shared" si="15"/>
        <v>14368.117324750727</v>
      </c>
      <c r="BM473" s="105">
        <f t="shared" si="15"/>
        <v>14127.699889064495</v>
      </c>
      <c r="BN473" s="105">
        <f t="shared" si="15"/>
        <v>13801.419083490317</v>
      </c>
      <c r="BO473" s="105">
        <f t="shared" si="15"/>
        <v>13646.86501769202</v>
      </c>
      <c r="BP473" s="105">
        <f t="shared" ref="BP473:EA473" si="16">BP93</f>
        <v>13423.620255983384</v>
      </c>
      <c r="BQ473" s="105">
        <f t="shared" si="16"/>
        <v>12994.303406543675</v>
      </c>
      <c r="BR473" s="105">
        <f t="shared" si="16"/>
        <v>12822.576666767796</v>
      </c>
      <c r="BS473" s="105">
        <f t="shared" si="16"/>
        <v>12582.159231081561</v>
      </c>
      <c r="BT473" s="105">
        <f t="shared" si="16"/>
        <v>12255.878425507388</v>
      </c>
      <c r="BU473" s="105">
        <f t="shared" si="16"/>
        <v>12032.633663798735</v>
      </c>
      <c r="BV473" s="105">
        <f t="shared" si="16"/>
        <v>11895.252271978034</v>
      </c>
      <c r="BW473" s="105">
        <f t="shared" si="16"/>
        <v>11843.734250045267</v>
      </c>
      <c r="BX473" s="105">
        <f t="shared" si="16"/>
        <v>11929.597619933213</v>
      </c>
      <c r="BY473" s="105">
        <f t="shared" si="16"/>
        <v>12204.360403574618</v>
      </c>
      <c r="BZ473" s="105">
        <f t="shared" si="16"/>
        <v>12496.295861193617</v>
      </c>
      <c r="CA473" s="105">
        <f t="shared" si="16"/>
        <v>12564.986557103972</v>
      </c>
      <c r="CB473" s="105">
        <f t="shared" si="16"/>
        <v>12616.504579036737</v>
      </c>
      <c r="CC473" s="105">
        <f t="shared" si="16"/>
        <v>12839.749340745388</v>
      </c>
      <c r="CD473" s="105">
        <f t="shared" si="16"/>
        <v>12925.612710633319</v>
      </c>
      <c r="CE473" s="105">
        <f t="shared" si="16"/>
        <v>12925.612710633319</v>
      </c>
      <c r="CF473" s="105">
        <f t="shared" si="16"/>
        <v>13131.684798364377</v>
      </c>
      <c r="CG473" s="105">
        <f t="shared" si="16"/>
        <v>13286.238864162675</v>
      </c>
      <c r="CH473" s="105">
        <f t="shared" si="16"/>
        <v>13440.79292996097</v>
      </c>
      <c r="CI473" s="105">
        <f t="shared" si="16"/>
        <v>13612.519669736848</v>
      </c>
      <c r="CJ473" s="105">
        <f t="shared" si="16"/>
        <v>10139.359460142225</v>
      </c>
      <c r="CK473" s="105">
        <f t="shared" si="16"/>
        <v>10290.376701188798</v>
      </c>
      <c r="CL473" s="105">
        <f t="shared" si="16"/>
        <v>10353.300551624861</v>
      </c>
      <c r="CM473" s="105">
        <f t="shared" si="16"/>
        <v>10441.393942235363</v>
      </c>
      <c r="CN473" s="105">
        <f t="shared" si="16"/>
        <v>10453.97871232258</v>
      </c>
      <c r="CO473" s="105">
        <f t="shared" si="16"/>
        <v>10529.487332845862</v>
      </c>
      <c r="CP473" s="105">
        <f t="shared" si="16"/>
        <v>10604.995953369142</v>
      </c>
      <c r="CQ473" s="105">
        <f t="shared" si="16"/>
        <v>10756.013194415715</v>
      </c>
      <c r="CR473" s="105">
        <f t="shared" si="16"/>
        <v>10944.784745723922</v>
      </c>
      <c r="CS473" s="105">
        <f t="shared" si="16"/>
        <v>11058.047676508853</v>
      </c>
      <c r="CT473" s="105">
        <f t="shared" si="16"/>
        <v>11108.38675685771</v>
      </c>
      <c r="CU473" s="105">
        <f t="shared" si="16"/>
        <v>11221.649687642635</v>
      </c>
      <c r="CV473" s="105">
        <f t="shared" si="16"/>
        <v>11385.251698776419</v>
      </c>
      <c r="CW473" s="105">
        <f t="shared" si="16"/>
        <v>11611.777560346276</v>
      </c>
      <c r="CX473" s="105">
        <f t="shared" si="16"/>
        <v>11888.642502264986</v>
      </c>
      <c r="CY473" s="105">
        <f t="shared" si="16"/>
        <v>12190.676984358124</v>
      </c>
      <c r="CZ473" s="105">
        <f t="shared" si="16"/>
        <v>12392.033305753554</v>
      </c>
      <c r="DA473" s="105">
        <f t="shared" si="16"/>
        <v>12555.635316887336</v>
      </c>
      <c r="DB473" s="105">
        <f t="shared" si="16"/>
        <v>12492.711466451263</v>
      </c>
      <c r="DC473" s="105">
        <f t="shared" si="16"/>
        <v>12505.296236538483</v>
      </c>
      <c r="DD473" s="105">
        <f t="shared" si="16"/>
        <v>12643.72870749783</v>
      </c>
      <c r="DE473" s="105">
        <f t="shared" si="16"/>
        <v>12568.22008697455</v>
      </c>
      <c r="DF473" s="105">
        <f t="shared" si="16"/>
        <v>12303.939915143053</v>
      </c>
      <c r="DG473" s="105">
        <f t="shared" si="16"/>
        <v>12228.431294619773</v>
      </c>
      <c r="DH473" s="105">
        <f t="shared" si="16"/>
        <v>12228.431294619773</v>
      </c>
      <c r="DI473" s="105">
        <f t="shared" si="16"/>
        <v>12089.998823660408</v>
      </c>
      <c r="DJ473" s="105">
        <f t="shared" si="16"/>
        <v>12039.659743311549</v>
      </c>
      <c r="DK473" s="105">
        <f t="shared" si="16"/>
        <v>12039.659743311549</v>
      </c>
      <c r="DL473" s="105">
        <f t="shared" si="16"/>
        <v>12241.016064706981</v>
      </c>
      <c r="DM473" s="105">
        <f t="shared" si="16"/>
        <v>12203.261754445337</v>
      </c>
      <c r="DN473" s="105">
        <f t="shared" si="16"/>
        <v>12102.583593747626</v>
      </c>
      <c r="DO473" s="105">
        <f t="shared" si="16"/>
        <v>12190.676984358124</v>
      </c>
      <c r="DP473" s="105">
        <f t="shared" si="16"/>
        <v>12291.355145055839</v>
      </c>
      <c r="DQ473" s="105">
        <f t="shared" si="16"/>
        <v>12857.669798980474</v>
      </c>
      <c r="DR473" s="105">
        <f t="shared" si="16"/>
        <v>13235.212901596902</v>
      </c>
      <c r="DS473" s="105">
        <f t="shared" si="16"/>
        <v>13260.382441771331</v>
      </c>
      <c r="DT473" s="105">
        <f t="shared" si="16"/>
        <v>13323.306292207397</v>
      </c>
      <c r="DU473" s="105">
        <f t="shared" si="16"/>
        <v>13335.891062294617</v>
      </c>
      <c r="DV473" s="105">
        <f t="shared" si="16"/>
        <v>13461.738763166757</v>
      </c>
      <c r="DW473" s="105">
        <f t="shared" si="16"/>
        <v>13486.908303341181</v>
      </c>
      <c r="DX473" s="105">
        <f t="shared" si="16"/>
        <v>13310.721522120184</v>
      </c>
      <c r="DY473" s="105">
        <f t="shared" si="16"/>
        <v>13222.628131509688</v>
      </c>
      <c r="DZ473" s="105">
        <f t="shared" si="16"/>
        <v>13159.704281073611</v>
      </c>
      <c r="EA473" s="105">
        <f t="shared" si="16"/>
        <v>13021.271810114258</v>
      </c>
      <c r="EB473" s="105">
        <f t="shared" ref="EB473" si="17">EB93</f>
        <v>12832.500258806047</v>
      </c>
    </row>
    <row r="474" spans="1:132" x14ac:dyDescent="0.35">
      <c r="A474" s="140" t="s">
        <v>211</v>
      </c>
      <c r="B474" s="105"/>
      <c r="C474" s="105">
        <f>C187</f>
        <v>17404.288816448414</v>
      </c>
      <c r="D474" s="105">
        <f t="shared" ref="D474:BO474" si="18">D187</f>
        <v>17162.664684278949</v>
      </c>
      <c r="E474" s="105">
        <f t="shared" si="18"/>
        <v>16896.878138892553</v>
      </c>
      <c r="F474" s="105">
        <f t="shared" si="18"/>
        <v>16848.553312458665</v>
      </c>
      <c r="G474" s="105">
        <f t="shared" si="18"/>
        <v>16196.168155601132</v>
      </c>
      <c r="H474" s="105">
        <f t="shared" si="18"/>
        <v>15543.782998743605</v>
      </c>
      <c r="I474" s="105">
        <f t="shared" si="18"/>
        <v>15012.209907970797</v>
      </c>
      <c r="J474" s="105">
        <f t="shared" si="18"/>
        <v>14504.799230414945</v>
      </c>
      <c r="K474" s="105">
        <f t="shared" si="18"/>
        <v>13755.764420689626</v>
      </c>
      <c r="L474" s="105">
        <f t="shared" si="18"/>
        <v>13369.165809218499</v>
      </c>
      <c r="M474" s="105">
        <f t="shared" si="18"/>
        <v>13489.977875303221</v>
      </c>
      <c r="N474" s="105">
        <f t="shared" si="18"/>
        <v>12934.242371313476</v>
      </c>
      <c r="O474" s="105">
        <f t="shared" si="18"/>
        <v>12595.968586276244</v>
      </c>
      <c r="P474" s="105">
        <f t="shared" si="18"/>
        <v>12136.882735154271</v>
      </c>
      <c r="Q474" s="105">
        <f t="shared" si="18"/>
        <v>11556.984817947583</v>
      </c>
      <c r="R474" s="105">
        <f t="shared" si="18"/>
        <v>11363.685512212018</v>
      </c>
      <c r="S474" s="105">
        <f t="shared" si="18"/>
        <v>11242.873446127289</v>
      </c>
      <c r="T474" s="105">
        <f t="shared" si="18"/>
        <v>11146.223793259514</v>
      </c>
      <c r="U474" s="105">
        <f t="shared" si="18"/>
        <v>10952.924487523949</v>
      </c>
      <c r="V474" s="105">
        <f t="shared" si="18"/>
        <v>10687.137942137544</v>
      </c>
      <c r="W474" s="105">
        <f t="shared" si="18"/>
        <v>10832.112421439218</v>
      </c>
      <c r="X474" s="105">
        <f t="shared" si="18"/>
        <v>10832.112421439218</v>
      </c>
      <c r="Y474" s="105">
        <f t="shared" si="18"/>
        <v>10638.813115703651</v>
      </c>
      <c r="Z474" s="105">
        <f t="shared" si="18"/>
        <v>10856.274834656164</v>
      </c>
      <c r="AA474" s="105">
        <f t="shared" si="18"/>
        <v>11267.035859344232</v>
      </c>
      <c r="AB474" s="105">
        <f t="shared" si="18"/>
        <v>11194.548619693396</v>
      </c>
      <c r="AC474" s="105">
        <f t="shared" si="18"/>
        <v>11315.360685778131</v>
      </c>
      <c r="AD474" s="105">
        <f t="shared" si="18"/>
        <v>11532.822404730636</v>
      </c>
      <c r="AE474" s="105">
        <f t="shared" si="18"/>
        <v>11701.959297249257</v>
      </c>
      <c r="AF474" s="105">
        <f t="shared" si="18"/>
        <v>11701.959297249257</v>
      </c>
      <c r="AG474" s="105">
        <f t="shared" si="18"/>
        <v>11701.959297249257</v>
      </c>
      <c r="AH474" s="105">
        <f t="shared" si="18"/>
        <v>11798.608950117035</v>
      </c>
      <c r="AI474" s="105">
        <f t="shared" si="18"/>
        <v>11871.096189767877</v>
      </c>
      <c r="AJ474" s="105">
        <f t="shared" si="18"/>
        <v>15520.407377838314</v>
      </c>
      <c r="AK474" s="105">
        <f t="shared" si="18"/>
        <v>15802.423265508984</v>
      </c>
      <c r="AL474" s="105">
        <f t="shared" si="18"/>
        <v>16272.449744960109</v>
      </c>
      <c r="AM474" s="105">
        <f t="shared" si="18"/>
        <v>16679.806027151088</v>
      </c>
      <c r="AN474" s="105">
        <f t="shared" si="18"/>
        <v>17087.162309342079</v>
      </c>
      <c r="AO474" s="105">
        <f t="shared" si="18"/>
        <v>17463.183492902976</v>
      </c>
      <c r="AP474" s="105">
        <f t="shared" si="18"/>
        <v>17745.199380573649</v>
      </c>
      <c r="AQ474" s="105">
        <f t="shared" si="18"/>
        <v>18089.885465504474</v>
      </c>
      <c r="AR474" s="105">
        <f t="shared" si="18"/>
        <v>18841.927832626268</v>
      </c>
      <c r="AS474" s="105">
        <f t="shared" si="18"/>
        <v>19280.619213447324</v>
      </c>
      <c r="AT474" s="105">
        <f t="shared" si="18"/>
        <v>19750.645692898455</v>
      </c>
      <c r="AU474" s="105">
        <f t="shared" si="18"/>
        <v>20346.012566869871</v>
      </c>
      <c r="AV474" s="105">
        <f t="shared" si="18"/>
        <v>21380.070821662361</v>
      </c>
      <c r="AW474" s="105">
        <f t="shared" si="18"/>
        <v>22132.113188784169</v>
      </c>
      <c r="AX474" s="105">
        <f t="shared" si="18"/>
        <v>23667.533021657844</v>
      </c>
      <c r="AY474" s="105">
        <f t="shared" si="18"/>
        <v>25234.287953161598</v>
      </c>
      <c r="AZ474" s="105">
        <f t="shared" si="18"/>
        <v>26049.000517543554</v>
      </c>
      <c r="BA474" s="105">
        <f t="shared" si="18"/>
        <v>26362.3515038443</v>
      </c>
      <c r="BB474" s="105">
        <f t="shared" si="18"/>
        <v>26581.69719425483</v>
      </c>
      <c r="BC474" s="105">
        <f t="shared" si="18"/>
        <v>26268.34620795408</v>
      </c>
      <c r="BD474" s="105">
        <f t="shared" si="18"/>
        <v>26049.000517543554</v>
      </c>
      <c r="BE474" s="105">
        <f t="shared" si="18"/>
        <v>25923.660123023248</v>
      </c>
      <c r="BF474" s="105">
        <f t="shared" si="18"/>
        <v>26299.681306584152</v>
      </c>
      <c r="BG474" s="105">
        <f t="shared" si="18"/>
        <v>26456.356799734531</v>
      </c>
      <c r="BH474" s="105">
        <f t="shared" si="18"/>
        <v>26205.676010693929</v>
      </c>
      <c r="BI474" s="105">
        <f t="shared" si="18"/>
        <v>26581.69719425483</v>
      </c>
      <c r="BJ474" s="105">
        <f t="shared" si="18"/>
        <v>26581.69719425483</v>
      </c>
      <c r="BK474" s="105">
        <f t="shared" si="18"/>
        <v>26049.000517543554</v>
      </c>
      <c r="BL474" s="105">
        <f t="shared" si="18"/>
        <v>25484.9687422022</v>
      </c>
      <c r="BM474" s="105">
        <f t="shared" si="18"/>
        <v>25046.277361381144</v>
      </c>
      <c r="BN474" s="105">
        <f t="shared" si="18"/>
        <v>24450.910487409732</v>
      </c>
      <c r="BO474" s="105">
        <f t="shared" si="18"/>
        <v>24168.894599739044</v>
      </c>
      <c r="BP474" s="105">
        <f t="shared" ref="BP474:EA474" si="19">BP187</f>
        <v>23761.53831754806</v>
      </c>
      <c r="BQ474" s="105">
        <f t="shared" si="19"/>
        <v>22978.16085179619</v>
      </c>
      <c r="BR474" s="105">
        <f t="shared" si="19"/>
        <v>22664.809865495434</v>
      </c>
      <c r="BS474" s="105">
        <f t="shared" si="19"/>
        <v>22226.118484674382</v>
      </c>
      <c r="BT474" s="105">
        <f t="shared" si="19"/>
        <v>21630.751610702973</v>
      </c>
      <c r="BU474" s="105">
        <f t="shared" si="19"/>
        <v>21223.395328511979</v>
      </c>
      <c r="BV474" s="105">
        <f t="shared" si="19"/>
        <v>20972.714539471388</v>
      </c>
      <c r="BW474" s="105">
        <f t="shared" si="19"/>
        <v>20878.709243581161</v>
      </c>
      <c r="BX474" s="105">
        <f t="shared" si="19"/>
        <v>21035.384736731536</v>
      </c>
      <c r="BY474" s="105">
        <f t="shared" si="19"/>
        <v>21536.746314812735</v>
      </c>
      <c r="BZ474" s="105">
        <f t="shared" si="19"/>
        <v>22069.442991524018</v>
      </c>
      <c r="CA474" s="105">
        <f t="shared" si="19"/>
        <v>22194.783386044313</v>
      </c>
      <c r="CB474" s="105">
        <f t="shared" si="19"/>
        <v>22288.788681934544</v>
      </c>
      <c r="CC474" s="105">
        <f t="shared" si="19"/>
        <v>22696.144964125517</v>
      </c>
      <c r="CD474" s="105">
        <f t="shared" si="19"/>
        <v>22852.820457275884</v>
      </c>
      <c r="CE474" s="105">
        <f t="shared" si="19"/>
        <v>22852.820457275884</v>
      </c>
      <c r="CF474" s="105">
        <f t="shared" si="19"/>
        <v>23228.841640836785</v>
      </c>
      <c r="CG474" s="105">
        <f t="shared" si="19"/>
        <v>23510.857528507466</v>
      </c>
      <c r="CH474" s="105">
        <f t="shared" si="19"/>
        <v>23792.873416178147</v>
      </c>
      <c r="CI474" s="105">
        <f t="shared" si="19"/>
        <v>24106.2244024789</v>
      </c>
      <c r="CJ474" s="105">
        <f t="shared" si="19"/>
        <v>17964.457796937186</v>
      </c>
      <c r="CK474" s="105">
        <f t="shared" si="19"/>
        <v>18240.020015681454</v>
      </c>
      <c r="CL474" s="105">
        <f t="shared" si="19"/>
        <v>18354.837606824891</v>
      </c>
      <c r="CM474" s="105">
        <f t="shared" si="19"/>
        <v>18515.582234425714</v>
      </c>
      <c r="CN474" s="105">
        <f t="shared" si="19"/>
        <v>18538.545752654398</v>
      </c>
      <c r="CO474" s="105">
        <f t="shared" si="19"/>
        <v>18676.32686202653</v>
      </c>
      <c r="CP474" s="105">
        <f t="shared" si="19"/>
        <v>18814.107971398669</v>
      </c>
      <c r="CQ474" s="105">
        <f t="shared" si="19"/>
        <v>19089.670190142933</v>
      </c>
      <c r="CR474" s="105">
        <f t="shared" si="19"/>
        <v>19434.122963573263</v>
      </c>
      <c r="CS474" s="105">
        <f t="shared" si="19"/>
        <v>19640.794627631461</v>
      </c>
      <c r="CT474" s="105">
        <f t="shared" si="19"/>
        <v>19732.648700546208</v>
      </c>
      <c r="CU474" s="105">
        <f t="shared" si="19"/>
        <v>19939.320364604413</v>
      </c>
      <c r="CV474" s="105">
        <f t="shared" si="19"/>
        <v>20237.846101577361</v>
      </c>
      <c r="CW474" s="105">
        <f t="shared" si="19"/>
        <v>20651.189429693768</v>
      </c>
      <c r="CX474" s="105">
        <f t="shared" si="19"/>
        <v>21156.386830724921</v>
      </c>
      <c r="CY474" s="105">
        <f t="shared" si="19"/>
        <v>21707.511268213439</v>
      </c>
      <c r="CZ474" s="105">
        <f t="shared" si="19"/>
        <v>22074.927559872467</v>
      </c>
      <c r="DA474" s="105">
        <f t="shared" si="19"/>
        <v>22373.453296845426</v>
      </c>
      <c r="DB474" s="105">
        <f t="shared" si="19"/>
        <v>22258.63570570197</v>
      </c>
      <c r="DC474" s="105">
        <f t="shared" si="19"/>
        <v>22281.599223930676</v>
      </c>
      <c r="DD474" s="105">
        <f t="shared" si="19"/>
        <v>22534.197924446253</v>
      </c>
      <c r="DE474" s="105">
        <f t="shared" si="19"/>
        <v>22396.416815074117</v>
      </c>
      <c r="DF474" s="105">
        <f t="shared" si="19"/>
        <v>21914.182932271651</v>
      </c>
      <c r="DG474" s="105">
        <f t="shared" si="19"/>
        <v>21776.401822899526</v>
      </c>
      <c r="DH474" s="105">
        <f t="shared" si="19"/>
        <v>21776.401822899526</v>
      </c>
      <c r="DI474" s="105">
        <f t="shared" si="19"/>
        <v>21523.803122383943</v>
      </c>
      <c r="DJ474" s="105">
        <f t="shared" si="19"/>
        <v>21431.949049469182</v>
      </c>
      <c r="DK474" s="105">
        <f t="shared" si="19"/>
        <v>21431.949049469182</v>
      </c>
      <c r="DL474" s="105">
        <f t="shared" si="19"/>
        <v>21799.365341128199</v>
      </c>
      <c r="DM474" s="105">
        <f t="shared" si="19"/>
        <v>21730.47478644213</v>
      </c>
      <c r="DN474" s="105">
        <f t="shared" si="19"/>
        <v>21546.766640612619</v>
      </c>
      <c r="DO474" s="105">
        <f t="shared" si="19"/>
        <v>21707.511268213439</v>
      </c>
      <c r="DP474" s="105">
        <f t="shared" si="19"/>
        <v>21891.219414042964</v>
      </c>
      <c r="DQ474" s="105">
        <f t="shared" si="19"/>
        <v>22924.577734333958</v>
      </c>
      <c r="DR474" s="105">
        <f t="shared" si="19"/>
        <v>23613.483281194603</v>
      </c>
      <c r="DS474" s="105">
        <f t="shared" si="19"/>
        <v>23659.410317651993</v>
      </c>
      <c r="DT474" s="105">
        <f t="shared" si="19"/>
        <v>23774.22790879543</v>
      </c>
      <c r="DU474" s="105">
        <f t="shared" si="19"/>
        <v>23797.19142702414</v>
      </c>
      <c r="DV474" s="105">
        <f t="shared" si="19"/>
        <v>24026.826609311011</v>
      </c>
      <c r="DW474" s="105">
        <f t="shared" si="19"/>
        <v>24072.753645768382</v>
      </c>
      <c r="DX474" s="105">
        <f t="shared" si="19"/>
        <v>23751.264390566743</v>
      </c>
      <c r="DY474" s="105">
        <f t="shared" si="19"/>
        <v>23590.519762965923</v>
      </c>
      <c r="DZ474" s="105">
        <f t="shared" si="19"/>
        <v>23475.702171822482</v>
      </c>
      <c r="EA474" s="105">
        <f t="shared" si="19"/>
        <v>23223.103471306906</v>
      </c>
      <c r="EB474" s="105">
        <f t="shared" ref="EB474" si="20">EB187</f>
        <v>22878.650697876579</v>
      </c>
    </row>
    <row r="475" spans="1:132" x14ac:dyDescent="0.35">
      <c r="A475" s="106" t="s">
        <v>203</v>
      </c>
      <c r="B475" s="105"/>
      <c r="C475" s="105">
        <f>C281</f>
        <v>55680.521252293183</v>
      </c>
      <c r="D475" s="105">
        <f t="shared" ref="D475:BO475" si="21">D281</f>
        <v>55374.456897019481</v>
      </c>
      <c r="E475" s="105">
        <f t="shared" si="21"/>
        <v>55037.786106218395</v>
      </c>
      <c r="F475" s="105">
        <f t="shared" si="21"/>
        <v>54976.573235163662</v>
      </c>
      <c r="G475" s="105">
        <f t="shared" si="21"/>
        <v>54150.199475924645</v>
      </c>
      <c r="H475" s="105">
        <f t="shared" si="21"/>
        <v>53323.825716685642</v>
      </c>
      <c r="I475" s="105">
        <f t="shared" si="21"/>
        <v>52650.484135083476</v>
      </c>
      <c r="J475" s="105">
        <f t="shared" si="21"/>
        <v>52007.748989008702</v>
      </c>
      <c r="K475" s="105">
        <f t="shared" si="21"/>
        <v>51058.949487660197</v>
      </c>
      <c r="L475" s="105">
        <f t="shared" si="21"/>
        <v>50569.246519222266</v>
      </c>
      <c r="M475" s="105">
        <f t="shared" si="21"/>
        <v>50722.278696859124</v>
      </c>
      <c r="N475" s="105">
        <f t="shared" si="21"/>
        <v>50018.330679729581</v>
      </c>
      <c r="O475" s="105">
        <f t="shared" si="21"/>
        <v>49589.840582346413</v>
      </c>
      <c r="P475" s="105">
        <f t="shared" si="21"/>
        <v>49008.318307326343</v>
      </c>
      <c r="Q475" s="105">
        <f t="shared" si="21"/>
        <v>48273.763854669465</v>
      </c>
      <c r="R475" s="105">
        <f t="shared" si="21"/>
        <v>48028.912370450504</v>
      </c>
      <c r="S475" s="105">
        <f t="shared" si="21"/>
        <v>47875.880192813624</v>
      </c>
      <c r="T475" s="105">
        <f t="shared" si="21"/>
        <v>47753.45445070415</v>
      </c>
      <c r="U475" s="105">
        <f t="shared" si="21"/>
        <v>47508.602966485189</v>
      </c>
      <c r="V475" s="105">
        <f t="shared" si="21"/>
        <v>47171.932175684102</v>
      </c>
      <c r="W475" s="105">
        <f t="shared" si="21"/>
        <v>47355.57078884833</v>
      </c>
      <c r="X475" s="105">
        <f t="shared" si="21"/>
        <v>47355.57078884833</v>
      </c>
      <c r="Y475" s="105">
        <f t="shared" si="21"/>
        <v>47110.719304629369</v>
      </c>
      <c r="Z475" s="105">
        <f t="shared" si="21"/>
        <v>47386.177224375708</v>
      </c>
      <c r="AA475" s="105">
        <f t="shared" si="21"/>
        <v>47906.486628341016</v>
      </c>
      <c r="AB475" s="105">
        <f t="shared" si="21"/>
        <v>47814.667321758898</v>
      </c>
      <c r="AC475" s="105">
        <f t="shared" si="21"/>
        <v>47967.699499395749</v>
      </c>
      <c r="AD475" s="105">
        <f t="shared" si="21"/>
        <v>48243.15741914208</v>
      </c>
      <c r="AE475" s="105">
        <f t="shared" si="21"/>
        <v>48457.402467833701</v>
      </c>
      <c r="AF475" s="105">
        <f t="shared" si="21"/>
        <v>48457.402467833701</v>
      </c>
      <c r="AG475" s="105">
        <f t="shared" si="21"/>
        <v>48457.402467833701</v>
      </c>
      <c r="AH475" s="105">
        <f t="shared" si="21"/>
        <v>48579.828209943174</v>
      </c>
      <c r="AI475" s="105">
        <f t="shared" si="21"/>
        <v>48671.647516525292</v>
      </c>
      <c r="AJ475" s="105">
        <f t="shared" si="21"/>
        <v>63278.741423482381</v>
      </c>
      <c r="AK475" s="105">
        <f t="shared" si="21"/>
        <v>63635.969859491146</v>
      </c>
      <c r="AL475" s="105">
        <f t="shared" si="21"/>
        <v>64231.350586172412</v>
      </c>
      <c r="AM475" s="105">
        <f t="shared" si="21"/>
        <v>64747.347215962844</v>
      </c>
      <c r="AN475" s="105">
        <f t="shared" si="21"/>
        <v>65263.343845753268</v>
      </c>
      <c r="AO475" s="105">
        <f t="shared" si="21"/>
        <v>65739.648427098276</v>
      </c>
      <c r="AP475" s="105">
        <f t="shared" si="21"/>
        <v>66096.876863107012</v>
      </c>
      <c r="AQ475" s="105">
        <f t="shared" si="21"/>
        <v>66533.489396006597</v>
      </c>
      <c r="AR475" s="105">
        <f t="shared" si="21"/>
        <v>67486.098558696627</v>
      </c>
      <c r="AS475" s="105">
        <f t="shared" si="21"/>
        <v>68041.787236932476</v>
      </c>
      <c r="AT475" s="105">
        <f t="shared" si="21"/>
        <v>68637.167963613727</v>
      </c>
      <c r="AU475" s="105">
        <f t="shared" si="21"/>
        <v>69391.316884076659</v>
      </c>
      <c r="AV475" s="105">
        <f t="shared" si="21"/>
        <v>70701.154482775426</v>
      </c>
      <c r="AW475" s="105">
        <f t="shared" si="21"/>
        <v>71653.763645465471</v>
      </c>
      <c r="AX475" s="105">
        <f t="shared" si="21"/>
        <v>73598.67401929092</v>
      </c>
      <c r="AY475" s="105">
        <f t="shared" si="21"/>
        <v>75583.276441561786</v>
      </c>
      <c r="AZ475" s="105">
        <f t="shared" si="21"/>
        <v>76615.269701142635</v>
      </c>
      <c r="BA475" s="105">
        <f t="shared" si="21"/>
        <v>77012.190185596817</v>
      </c>
      <c r="BB475" s="105">
        <f t="shared" si="21"/>
        <v>77290.034524714734</v>
      </c>
      <c r="BC475" s="105">
        <f t="shared" si="21"/>
        <v>76893.114040260552</v>
      </c>
      <c r="BD475" s="105">
        <f t="shared" si="21"/>
        <v>76615.269701142635</v>
      </c>
      <c r="BE475" s="105">
        <f t="shared" si="21"/>
        <v>76456.501507360983</v>
      </c>
      <c r="BF475" s="105">
        <f t="shared" si="21"/>
        <v>76932.806088705969</v>
      </c>
      <c r="BG475" s="105">
        <f t="shared" si="21"/>
        <v>77131.266330933096</v>
      </c>
      <c r="BH475" s="105">
        <f t="shared" si="21"/>
        <v>76813.729943369719</v>
      </c>
      <c r="BI475" s="105">
        <f t="shared" si="21"/>
        <v>77290.034524714734</v>
      </c>
      <c r="BJ475" s="105">
        <f t="shared" si="21"/>
        <v>77290.034524714734</v>
      </c>
      <c r="BK475" s="105">
        <f t="shared" si="21"/>
        <v>76615.269701142635</v>
      </c>
      <c r="BL475" s="105">
        <f t="shared" si="21"/>
        <v>75900.81282912512</v>
      </c>
      <c r="BM475" s="105">
        <f t="shared" si="21"/>
        <v>75345.124150889271</v>
      </c>
      <c r="BN475" s="105">
        <f t="shared" si="21"/>
        <v>74590.975230426353</v>
      </c>
      <c r="BO475" s="105">
        <f t="shared" si="21"/>
        <v>74233.746794417588</v>
      </c>
      <c r="BP475" s="105">
        <f t="shared" ref="BP475:EA475" si="22">BP281</f>
        <v>73717.750164627156</v>
      </c>
      <c r="BQ475" s="105">
        <f t="shared" si="22"/>
        <v>72725.448953491752</v>
      </c>
      <c r="BR475" s="105">
        <f t="shared" si="22"/>
        <v>72328.528469037585</v>
      </c>
      <c r="BS475" s="105">
        <f t="shared" si="22"/>
        <v>71772.839790801721</v>
      </c>
      <c r="BT475" s="105">
        <f t="shared" si="22"/>
        <v>71018.690870338789</v>
      </c>
      <c r="BU475" s="105">
        <f t="shared" si="22"/>
        <v>70502.694240548371</v>
      </c>
      <c r="BV475" s="105">
        <f t="shared" si="22"/>
        <v>70185.157852985023</v>
      </c>
      <c r="BW475" s="105">
        <f t="shared" si="22"/>
        <v>70066.081707648758</v>
      </c>
      <c r="BX475" s="105">
        <f t="shared" si="22"/>
        <v>70264.541949875857</v>
      </c>
      <c r="BY475" s="105">
        <f t="shared" si="22"/>
        <v>70899.614725002524</v>
      </c>
      <c r="BZ475" s="105">
        <f t="shared" si="22"/>
        <v>71574.379548574638</v>
      </c>
      <c r="CA475" s="105">
        <f t="shared" si="22"/>
        <v>71733.147742356305</v>
      </c>
      <c r="CB475" s="105">
        <f t="shared" si="22"/>
        <v>71852.223887692555</v>
      </c>
      <c r="CC475" s="105">
        <f t="shared" si="22"/>
        <v>72368.220517482987</v>
      </c>
      <c r="CD475" s="105">
        <f t="shared" si="22"/>
        <v>72566.680759710071</v>
      </c>
      <c r="CE475" s="105">
        <f t="shared" si="22"/>
        <v>72566.680759710071</v>
      </c>
      <c r="CF475" s="105">
        <f t="shared" si="22"/>
        <v>73042.985341055071</v>
      </c>
      <c r="CG475" s="105">
        <f t="shared" si="22"/>
        <v>73400.213777063851</v>
      </c>
      <c r="CH475" s="105">
        <f t="shared" si="22"/>
        <v>73757.442213072572</v>
      </c>
      <c r="CI475" s="105">
        <f t="shared" si="22"/>
        <v>74154.362697526754</v>
      </c>
      <c r="CJ475" s="105">
        <f t="shared" si="22"/>
        <v>54721.198672399885</v>
      </c>
      <c r="CK475" s="105">
        <f t="shared" si="22"/>
        <v>55070.252270898091</v>
      </c>
      <c r="CL475" s="105">
        <f t="shared" si="22"/>
        <v>55215.691270272349</v>
      </c>
      <c r="CM475" s="105">
        <f t="shared" si="22"/>
        <v>55419.305869396325</v>
      </c>
      <c r="CN475" s="105">
        <f t="shared" si="22"/>
        <v>55448.393669271165</v>
      </c>
      <c r="CO475" s="105">
        <f t="shared" si="22"/>
        <v>55622.920468520264</v>
      </c>
      <c r="CP475" s="105">
        <f t="shared" si="22"/>
        <v>55797.447267769378</v>
      </c>
      <c r="CQ475" s="105">
        <f t="shared" si="22"/>
        <v>56146.500866267583</v>
      </c>
      <c r="CR475" s="105">
        <f t="shared" si="22"/>
        <v>56582.817864390352</v>
      </c>
      <c r="CS475" s="105">
        <f t="shared" si="22"/>
        <v>56844.608063264001</v>
      </c>
      <c r="CT475" s="105">
        <f t="shared" si="22"/>
        <v>56960.959262763412</v>
      </c>
      <c r="CU475" s="105">
        <f t="shared" si="22"/>
        <v>57222.74946163706</v>
      </c>
      <c r="CV475" s="105">
        <f t="shared" si="22"/>
        <v>57600.890860010128</v>
      </c>
      <c r="CW475" s="105">
        <f t="shared" si="22"/>
        <v>58124.471257757439</v>
      </c>
      <c r="CX475" s="105">
        <f t="shared" si="22"/>
        <v>58764.402855004162</v>
      </c>
      <c r="CY475" s="105">
        <f t="shared" si="22"/>
        <v>59462.510052000587</v>
      </c>
      <c r="CZ475" s="105">
        <f t="shared" si="22"/>
        <v>59927.914849998197</v>
      </c>
      <c r="DA475" s="105">
        <f t="shared" si="22"/>
        <v>60306.056248371264</v>
      </c>
      <c r="DB475" s="105">
        <f t="shared" si="22"/>
        <v>60160.617248996998</v>
      </c>
      <c r="DC475" s="105">
        <f t="shared" si="22"/>
        <v>60189.705048871867</v>
      </c>
      <c r="DD475" s="105">
        <f t="shared" si="22"/>
        <v>60509.670847495217</v>
      </c>
      <c r="DE475" s="105">
        <f t="shared" si="22"/>
        <v>60335.144048246097</v>
      </c>
      <c r="DF475" s="105">
        <f t="shared" si="22"/>
        <v>59724.30025087425</v>
      </c>
      <c r="DG475" s="105">
        <f t="shared" si="22"/>
        <v>59549.773451625129</v>
      </c>
      <c r="DH475" s="105">
        <f t="shared" si="22"/>
        <v>59549.773451625129</v>
      </c>
      <c r="DI475" s="105">
        <f t="shared" si="22"/>
        <v>59229.807653001772</v>
      </c>
      <c r="DJ475" s="105">
        <f t="shared" si="22"/>
        <v>59113.456453502375</v>
      </c>
      <c r="DK475" s="105">
        <f t="shared" si="22"/>
        <v>59113.456453502375</v>
      </c>
      <c r="DL475" s="105">
        <f t="shared" si="22"/>
        <v>59578.861251499991</v>
      </c>
      <c r="DM475" s="105">
        <f t="shared" si="22"/>
        <v>59491.597851875435</v>
      </c>
      <c r="DN475" s="105">
        <f t="shared" si="22"/>
        <v>59258.895452876619</v>
      </c>
      <c r="DO475" s="105">
        <f t="shared" si="22"/>
        <v>59462.510052000587</v>
      </c>
      <c r="DP475" s="105">
        <f t="shared" si="22"/>
        <v>59695.212450999388</v>
      </c>
      <c r="DQ475" s="105">
        <f t="shared" si="22"/>
        <v>61004.163445367674</v>
      </c>
      <c r="DR475" s="105">
        <f t="shared" si="22"/>
        <v>61876.79744161322</v>
      </c>
      <c r="DS475" s="105">
        <f t="shared" si="22"/>
        <v>61934.973041362915</v>
      </c>
      <c r="DT475" s="105">
        <f t="shared" si="22"/>
        <v>62080.412040737167</v>
      </c>
      <c r="DU475" s="105">
        <f t="shared" si="22"/>
        <v>62109.499840611999</v>
      </c>
      <c r="DV475" s="105">
        <f t="shared" si="22"/>
        <v>62400.377839360517</v>
      </c>
      <c r="DW475" s="105">
        <f t="shared" si="22"/>
        <v>62458.553439110241</v>
      </c>
      <c r="DX475" s="105">
        <f t="shared" si="22"/>
        <v>62051.324240862312</v>
      </c>
      <c r="DY475" s="105">
        <f t="shared" si="22"/>
        <v>61847.709641738373</v>
      </c>
      <c r="DZ475" s="105">
        <f t="shared" si="22"/>
        <v>61702.270642364114</v>
      </c>
      <c r="EA475" s="105">
        <f t="shared" si="22"/>
        <v>61382.304843740749</v>
      </c>
      <c r="EB475" s="105">
        <f t="shared" ref="EB475" si="23">EB281</f>
        <v>60945.987845617979</v>
      </c>
    </row>
    <row r="476" spans="1:132" x14ac:dyDescent="0.35">
      <c r="A476" s="106" t="s">
        <v>204</v>
      </c>
      <c r="B476" s="105"/>
      <c r="C476" s="105">
        <f>C374</f>
        <v>775669.59506721061</v>
      </c>
      <c r="D476" s="105">
        <f t="shared" ref="D476:BO476" si="24">D374</f>
        <v>754583.8540142955</v>
      </c>
      <c r="E476" s="105">
        <f t="shared" si="24"/>
        <v>731122.2548145731</v>
      </c>
      <c r="F476" s="105">
        <f t="shared" si="24"/>
        <v>726964.50305766065</v>
      </c>
      <c r="G476" s="105">
        <f t="shared" si="24"/>
        <v>669646.92526593397</v>
      </c>
      <c r="H476" s="105">
        <f t="shared" si="24"/>
        <v>612329.34747420752</v>
      </c>
      <c r="I476" s="105">
        <f t="shared" si="24"/>
        <v>565703.13134311384</v>
      </c>
      <c r="J476" s="105">
        <f t="shared" si="24"/>
        <v>521155.79109047673</v>
      </c>
      <c r="K476" s="105">
        <f t="shared" si="24"/>
        <v>455374.2186507489</v>
      </c>
      <c r="L476" s="105">
        <f t="shared" si="24"/>
        <v>421518.24005874468</v>
      </c>
      <c r="M476" s="105">
        <f t="shared" si="24"/>
        <v>432061.11058520206</v>
      </c>
      <c r="N476" s="105">
        <f t="shared" si="24"/>
        <v>383356.01857565204</v>
      </c>
      <c r="O476" s="105">
        <f t="shared" si="24"/>
        <v>353657.7917405605</v>
      </c>
      <c r="P476" s="105">
        <f t="shared" si="24"/>
        <v>313268.20324483607</v>
      </c>
      <c r="Q476" s="105">
        <f t="shared" si="24"/>
        <v>269295.69657919992</v>
      </c>
      <c r="R476" s="105">
        <f t="shared" si="24"/>
        <v>261593.69063954893</v>
      </c>
      <c r="S476" s="105">
        <f t="shared" si="24"/>
        <v>256796.82729116976</v>
      </c>
      <c r="T476" s="105">
        <f t="shared" si="24"/>
        <v>252878.26286573338</v>
      </c>
      <c r="U476" s="105">
        <f t="shared" si="24"/>
        <v>245176.25692608237</v>
      </c>
      <c r="V476" s="105">
        <f t="shared" si="24"/>
        <v>235026.5988382308</v>
      </c>
      <c r="W476" s="105">
        <f t="shared" si="24"/>
        <v>240443.44223973327</v>
      </c>
      <c r="X476" s="105">
        <f t="shared" si="24"/>
        <v>240443.44223973327</v>
      </c>
      <c r="Y476" s="105">
        <f t="shared" si="24"/>
        <v>233199.98885400334</v>
      </c>
      <c r="Z476" s="105">
        <f t="shared" si="24"/>
        <v>241325.25395625687</v>
      </c>
      <c r="AA476" s="105">
        <f t="shared" si="24"/>
        <v>257742.6876697235</v>
      </c>
      <c r="AB476" s="105">
        <f t="shared" si="24"/>
        <v>254837.5450784516</v>
      </c>
      <c r="AC476" s="105">
        <f t="shared" si="24"/>
        <v>259634.40842683075</v>
      </c>
      <c r="AD476" s="105">
        <f t="shared" si="24"/>
        <v>268349.8362006463</v>
      </c>
      <c r="AE476" s="105">
        <f t="shared" si="24"/>
        <v>275105.98176174366</v>
      </c>
      <c r="AF476" s="105">
        <f t="shared" si="24"/>
        <v>275105.98176174366</v>
      </c>
      <c r="AG476" s="105">
        <f t="shared" si="24"/>
        <v>275105.98176174366</v>
      </c>
      <c r="AH476" s="105">
        <f t="shared" si="24"/>
        <v>283569.97640974465</v>
      </c>
      <c r="AI476" s="105">
        <f t="shared" si="24"/>
        <v>289955.0951792894</v>
      </c>
      <c r="AJ476" s="105">
        <f t="shared" si="24"/>
        <v>387005.69884622958</v>
      </c>
      <c r="AK476" s="105">
        <f t="shared" si="24"/>
        <v>411847.38058703858</v>
      </c>
      <c r="AL476" s="105">
        <f t="shared" si="24"/>
        <v>453057.61231210176</v>
      </c>
      <c r="AM476" s="105">
        <f t="shared" si="24"/>
        <v>488875.85110117513</v>
      </c>
      <c r="AN476" s="105">
        <f t="shared" si="24"/>
        <v>524501.51871396333</v>
      </c>
      <c r="AO476" s="105">
        <f t="shared" si="24"/>
        <v>557623.761035042</v>
      </c>
      <c r="AP476" s="105">
        <f t="shared" si="24"/>
        <v>582272.87159956549</v>
      </c>
      <c r="AQ476" s="105">
        <f t="shared" si="24"/>
        <v>612699.11745264905</v>
      </c>
      <c r="AR476" s="105">
        <f t="shared" si="24"/>
        <v>678558.45974223618</v>
      </c>
      <c r="AS476" s="105">
        <f t="shared" si="24"/>
        <v>717072.69499930413</v>
      </c>
      <c r="AT476" s="105">
        <f t="shared" si="24"/>
        <v>758475.49790065258</v>
      </c>
      <c r="AU476" s="105">
        <f t="shared" si="24"/>
        <v>810662.28667397995</v>
      </c>
      <c r="AV476" s="105">
        <f t="shared" si="24"/>
        <v>901555.88188066077</v>
      </c>
      <c r="AW476" s="105">
        <f t="shared" si="24"/>
        <v>967415.22417024744</v>
      </c>
      <c r="AX476" s="105">
        <f t="shared" si="24"/>
        <v>1102215.047569986</v>
      </c>
      <c r="AY476" s="105">
        <f t="shared" si="24"/>
        <v>1239903.438614005</v>
      </c>
      <c r="AZ476" s="105">
        <f t="shared" si="24"/>
        <v>1311347.3450158667</v>
      </c>
      <c r="BA476" s="105">
        <f t="shared" si="24"/>
        <v>1338885.0232246704</v>
      </c>
      <c r="BB476" s="105">
        <f t="shared" si="24"/>
        <v>1358142.1408532041</v>
      </c>
      <c r="BC476" s="105">
        <f t="shared" si="24"/>
        <v>1330604.4626444008</v>
      </c>
      <c r="BD476" s="105">
        <f t="shared" si="24"/>
        <v>1311347.3450158667</v>
      </c>
      <c r="BE476" s="105">
        <f t="shared" si="24"/>
        <v>1300370.7879676018</v>
      </c>
      <c r="BF476" s="105">
        <f t="shared" si="24"/>
        <v>1333300.4591123951</v>
      </c>
      <c r="BG476" s="105">
        <f t="shared" si="24"/>
        <v>1347165.5838049401</v>
      </c>
      <c r="BH476" s="105">
        <f t="shared" si="24"/>
        <v>1325212.4697084113</v>
      </c>
      <c r="BI476" s="105">
        <f t="shared" si="24"/>
        <v>1358142.1408532041</v>
      </c>
      <c r="BJ476" s="105">
        <f t="shared" si="24"/>
        <v>1358142.1408532041</v>
      </c>
      <c r="BK476" s="105">
        <f t="shared" si="24"/>
        <v>1311347.3450158667</v>
      </c>
      <c r="BL476" s="105">
        <f t="shared" si="24"/>
        <v>1261856.5527105336</v>
      </c>
      <c r="BM476" s="105">
        <f t="shared" si="24"/>
        <v>1223342.3174534654</v>
      </c>
      <c r="BN476" s="105">
        <f t="shared" si="24"/>
        <v>1171155.528680139</v>
      </c>
      <c r="BO476" s="105">
        <f t="shared" si="24"/>
        <v>1146313.84693933</v>
      </c>
      <c r="BP476" s="105">
        <f t="shared" ref="BP476:EA476" si="25">BP374</f>
        <v>1110495.6081502559</v>
      </c>
      <c r="BQ476" s="105">
        <f t="shared" si="25"/>
        <v>1041747.6982163888</v>
      </c>
      <c r="BR476" s="105">
        <f t="shared" si="25"/>
        <v>1014210.0200075852</v>
      </c>
      <c r="BS476" s="105">
        <f t="shared" si="25"/>
        <v>975695.78475051699</v>
      </c>
      <c r="BT476" s="105">
        <f t="shared" si="25"/>
        <v>923508.99597718962</v>
      </c>
      <c r="BU476" s="105">
        <f t="shared" si="25"/>
        <v>887690.75718811632</v>
      </c>
      <c r="BV476" s="105">
        <f t="shared" si="25"/>
        <v>865737.64309158758</v>
      </c>
      <c r="BW476" s="105">
        <f t="shared" si="25"/>
        <v>857457.08251131745</v>
      </c>
      <c r="BX476" s="105">
        <f t="shared" si="25"/>
        <v>871129.63602757757</v>
      </c>
      <c r="BY476" s="105">
        <f t="shared" si="25"/>
        <v>915228.43539691984</v>
      </c>
      <c r="BZ476" s="105">
        <f t="shared" si="25"/>
        <v>962023.23123425816</v>
      </c>
      <c r="CA476" s="105">
        <f t="shared" si="25"/>
        <v>972999.78828252247</v>
      </c>
      <c r="CB476" s="105">
        <f t="shared" si="25"/>
        <v>981280.34886279248</v>
      </c>
      <c r="CC476" s="105">
        <f t="shared" si="25"/>
        <v>1017098.5876518664</v>
      </c>
      <c r="CD476" s="105">
        <f t="shared" si="25"/>
        <v>1030771.141168125</v>
      </c>
      <c r="CE476" s="105">
        <f t="shared" si="25"/>
        <v>1030771.141168125</v>
      </c>
      <c r="CF476" s="105">
        <f t="shared" si="25"/>
        <v>1063700.8123129182</v>
      </c>
      <c r="CG476" s="105">
        <f t="shared" si="25"/>
        <v>1088542.4940537268</v>
      </c>
      <c r="CH476" s="105">
        <f t="shared" si="25"/>
        <v>1113384.175794536</v>
      </c>
      <c r="CI476" s="105">
        <f t="shared" si="25"/>
        <v>1140729.2828270544</v>
      </c>
      <c r="CJ476" s="105">
        <f t="shared" si="25"/>
        <v>862217.50180225074</v>
      </c>
      <c r="CK476" s="105">
        <f t="shared" si="25"/>
        <v>886490.70496954885</v>
      </c>
      <c r="CL476" s="105">
        <f t="shared" si="25"/>
        <v>896510.45743977092</v>
      </c>
      <c r="CM476" s="105">
        <f t="shared" si="25"/>
        <v>910622.78486261854</v>
      </c>
      <c r="CN476" s="105">
        <f t="shared" si="25"/>
        <v>912598.51070181699</v>
      </c>
      <c r="CO476" s="105">
        <f t="shared" si="25"/>
        <v>924735.11228546605</v>
      </c>
      <c r="CP476" s="105">
        <f t="shared" si="25"/>
        <v>936871.71386911487</v>
      </c>
      <c r="CQ476" s="105">
        <f t="shared" si="25"/>
        <v>961003.79376218445</v>
      </c>
      <c r="CR476" s="105">
        <f t="shared" si="25"/>
        <v>991204.17444707884</v>
      </c>
      <c r="CS476" s="105">
        <f t="shared" si="25"/>
        <v>1009409.076822552</v>
      </c>
      <c r="CT476" s="105">
        <f t="shared" si="25"/>
        <v>1017453.1034535754</v>
      </c>
      <c r="CU476" s="105">
        <f t="shared" si="25"/>
        <v>1035658.0058290492</v>
      </c>
      <c r="CV476" s="105">
        <f t="shared" si="25"/>
        <v>1061765.8115613172</v>
      </c>
      <c r="CW476" s="105">
        <f t="shared" si="25"/>
        <v>1098175.6163122647</v>
      </c>
      <c r="CX476" s="105">
        <f t="shared" si="25"/>
        <v>1142488.324420006</v>
      </c>
      <c r="CY476" s="105">
        <f t="shared" si="25"/>
        <v>1190893.6074803737</v>
      </c>
      <c r="CZ476" s="105">
        <f t="shared" si="25"/>
        <v>1223069.7140044663</v>
      </c>
      <c r="DA476" s="105">
        <f t="shared" si="25"/>
        <v>1249318.6430109632</v>
      </c>
      <c r="DB476" s="105">
        <f t="shared" si="25"/>
        <v>1239440.0138149697</v>
      </c>
      <c r="DC476" s="105">
        <f t="shared" si="25"/>
        <v>1241274.61637994</v>
      </c>
      <c r="DD476" s="105">
        <f t="shared" si="25"/>
        <v>1263430.9704338105</v>
      </c>
      <c r="DE476" s="105">
        <f t="shared" si="25"/>
        <v>1251294.3688501611</v>
      </c>
      <c r="DF476" s="105">
        <f t="shared" si="25"/>
        <v>1208957.3865816183</v>
      </c>
      <c r="DG476" s="105">
        <f t="shared" si="25"/>
        <v>1196820.7849979696</v>
      </c>
      <c r="DH476" s="105">
        <f t="shared" si="25"/>
        <v>1196820.7849979696</v>
      </c>
      <c r="DI476" s="105">
        <f t="shared" si="25"/>
        <v>1174664.4309440984</v>
      </c>
      <c r="DJ476" s="105">
        <f t="shared" si="25"/>
        <v>1166620.4043130756</v>
      </c>
      <c r="DK476" s="105">
        <f t="shared" si="25"/>
        <v>1166620.4043130756</v>
      </c>
      <c r="DL476" s="105">
        <f t="shared" si="25"/>
        <v>1198937.6341113967</v>
      </c>
      <c r="DM476" s="105">
        <f t="shared" si="25"/>
        <v>1192869.3333195718</v>
      </c>
      <c r="DN476" s="105">
        <f t="shared" si="25"/>
        <v>1176640.1567832974</v>
      </c>
      <c r="DO476" s="105">
        <f t="shared" si="25"/>
        <v>1191034.7307546025</v>
      </c>
      <c r="DP476" s="105">
        <f t="shared" si="25"/>
        <v>1206981.66074242</v>
      </c>
      <c r="DQ476" s="105">
        <f t="shared" si="25"/>
        <v>1297723.9260713302</v>
      </c>
      <c r="DR476" s="105">
        <f t="shared" si="25"/>
        <v>1358124.6874411188</v>
      </c>
      <c r="DS476" s="105">
        <f t="shared" si="25"/>
        <v>1362217.2623937444</v>
      </c>
      <c r="DT476" s="105">
        <f t="shared" si="25"/>
        <v>1372237.0148639658</v>
      </c>
      <c r="DU476" s="105">
        <f t="shared" si="25"/>
        <v>1374353.8639773934</v>
      </c>
      <c r="DV476" s="105">
        <f t="shared" si="25"/>
        <v>1394534.4921920653</v>
      </c>
      <c r="DW476" s="105">
        <f t="shared" si="25"/>
        <v>1398485.9438704625</v>
      </c>
      <c r="DX476" s="105">
        <f t="shared" si="25"/>
        <v>1370261.2890247682</v>
      </c>
      <c r="DY476" s="105">
        <f t="shared" si="25"/>
        <v>1356148.96160192</v>
      </c>
      <c r="DZ476" s="105">
        <f t="shared" si="25"/>
        <v>1345988.0858574694</v>
      </c>
      <c r="EA476" s="105">
        <f t="shared" si="25"/>
        <v>1323972.8550778273</v>
      </c>
      <c r="EB476" s="105">
        <f t="shared" ref="EB476" si="26">EB374</f>
        <v>1293631.3511187048</v>
      </c>
    </row>
    <row r="477" spans="1:132" x14ac:dyDescent="0.35">
      <c r="A477" s="106" t="s">
        <v>207</v>
      </c>
      <c r="B477" s="105"/>
      <c r="C477" s="105">
        <f>C467</f>
        <v>10090722.578089209</v>
      </c>
      <c r="D477" s="105">
        <f t="shared" ref="D477:BO477" si="27">D467</f>
        <v>9959994.1859796736</v>
      </c>
      <c r="E477" s="105">
        <f t="shared" si="27"/>
        <v>9816192.9546591733</v>
      </c>
      <c r="F477" s="105">
        <f t="shared" si="27"/>
        <v>9790047.276237268</v>
      </c>
      <c r="G477" s="105">
        <f t="shared" si="27"/>
        <v>9437080.6175415106</v>
      </c>
      <c r="H477" s="105">
        <f t="shared" si="27"/>
        <v>9084113.9588457514</v>
      </c>
      <c r="I477" s="105">
        <f t="shared" si="27"/>
        <v>8796511.4962047637</v>
      </c>
      <c r="J477" s="105">
        <f t="shared" si="27"/>
        <v>8521981.8727747332</v>
      </c>
      <c r="K477" s="105">
        <f t="shared" si="27"/>
        <v>8116723.8572351476</v>
      </c>
      <c r="L477" s="105">
        <f t="shared" si="27"/>
        <v>7907558.4298598869</v>
      </c>
      <c r="M477" s="105">
        <f t="shared" si="27"/>
        <v>7972922.6259146566</v>
      </c>
      <c r="N477" s="105">
        <f t="shared" si="27"/>
        <v>7672247.3240627171</v>
      </c>
      <c r="O477" s="105">
        <f t="shared" si="27"/>
        <v>7489227.5751093635</v>
      </c>
      <c r="P477" s="105">
        <f t="shared" si="27"/>
        <v>7240843.63010123</v>
      </c>
      <c r="Q477" s="105">
        <f t="shared" si="27"/>
        <v>6927095.4890383268</v>
      </c>
      <c r="R477" s="105">
        <f t="shared" si="27"/>
        <v>6822512.7753507011</v>
      </c>
      <c r="S477" s="105">
        <f t="shared" si="27"/>
        <v>6757148.5792959342</v>
      </c>
      <c r="T477" s="105">
        <f t="shared" si="27"/>
        <v>6704857.2224521134</v>
      </c>
      <c r="U477" s="105">
        <f t="shared" si="27"/>
        <v>6600274.5087644858</v>
      </c>
      <c r="V477" s="105">
        <f t="shared" si="27"/>
        <v>6456473.2774439864</v>
      </c>
      <c r="W477" s="105">
        <f t="shared" si="27"/>
        <v>6534910.3127097143</v>
      </c>
      <c r="X477" s="105">
        <f t="shared" si="27"/>
        <v>6534910.3127097143</v>
      </c>
      <c r="Y477" s="105">
        <f t="shared" si="27"/>
        <v>6430327.5990220746</v>
      </c>
      <c r="Z477" s="105">
        <f t="shared" si="27"/>
        <v>6547983.1519206632</v>
      </c>
      <c r="AA477" s="105">
        <f t="shared" si="27"/>
        <v>6770221.4185068812</v>
      </c>
      <c r="AB477" s="105">
        <f t="shared" si="27"/>
        <v>6731002.9008740205</v>
      </c>
      <c r="AC477" s="105">
        <f t="shared" si="27"/>
        <v>6796367.0969287911</v>
      </c>
      <c r="AD477" s="105">
        <f t="shared" si="27"/>
        <v>6914022.6498273797</v>
      </c>
      <c r="AE477" s="105">
        <f t="shared" si="27"/>
        <v>7005532.5243040575</v>
      </c>
      <c r="AF477" s="105">
        <f t="shared" si="27"/>
        <v>7005532.5243040575</v>
      </c>
      <c r="AG477" s="105">
        <f t="shared" si="27"/>
        <v>7005532.5243040575</v>
      </c>
      <c r="AH477" s="105">
        <f t="shared" si="27"/>
        <v>7057823.8811478745</v>
      </c>
      <c r="AI477" s="105">
        <f t="shared" si="27"/>
        <v>7097042.3987807333</v>
      </c>
      <c r="AJ477" s="105">
        <f t="shared" si="27"/>
        <v>9271635.0954013038</v>
      </c>
      <c r="AK477" s="105">
        <f t="shared" si="27"/>
        <v>9424217.0548832212</v>
      </c>
      <c r="AL477" s="105">
        <f t="shared" si="27"/>
        <v>9678520.3206864037</v>
      </c>
      <c r="AM477" s="105">
        <f t="shared" si="27"/>
        <v>9898916.4843825009</v>
      </c>
      <c r="AN477" s="105">
        <f t="shared" si="27"/>
        <v>10119312.648078594</v>
      </c>
      <c r="AO477" s="105">
        <f t="shared" si="27"/>
        <v>10322755.260721141</v>
      </c>
      <c r="AP477" s="105">
        <f t="shared" si="27"/>
        <v>10475337.220203059</v>
      </c>
      <c r="AQ477" s="105">
        <f t="shared" si="27"/>
        <v>10661826.281792071</v>
      </c>
      <c r="AR477" s="105">
        <f t="shared" si="27"/>
        <v>11068711.507077159</v>
      </c>
      <c r="AS477" s="105">
        <f t="shared" si="27"/>
        <v>11306061.221826807</v>
      </c>
      <c r="AT477" s="105">
        <f t="shared" si="27"/>
        <v>11560364.48763</v>
      </c>
      <c r="AU477" s="105">
        <f t="shared" si="27"/>
        <v>11882481.957647374</v>
      </c>
      <c r="AV477" s="105">
        <f t="shared" si="27"/>
        <v>12441949.142414384</v>
      </c>
      <c r="AW477" s="105">
        <f t="shared" si="27"/>
        <v>12848834.367699482</v>
      </c>
      <c r="AX477" s="105">
        <f t="shared" si="27"/>
        <v>13679558.369323224</v>
      </c>
      <c r="AY477" s="105">
        <f t="shared" si="27"/>
        <v>14527235.922000529</v>
      </c>
      <c r="AZ477" s="105">
        <f t="shared" si="27"/>
        <v>14968028.249392724</v>
      </c>
      <c r="BA477" s="105">
        <f t="shared" si="27"/>
        <v>15137563.759928178</v>
      </c>
      <c r="BB477" s="105">
        <f t="shared" si="27"/>
        <v>15256238.617302997</v>
      </c>
      <c r="BC477" s="105">
        <f t="shared" si="27"/>
        <v>15086703.106767543</v>
      </c>
      <c r="BD477" s="105">
        <f t="shared" si="27"/>
        <v>14968028.249392724</v>
      </c>
      <c r="BE477" s="105">
        <f t="shared" si="27"/>
        <v>14900214.045178538</v>
      </c>
      <c r="BF477" s="105">
        <f t="shared" si="27"/>
        <v>15103656.657821083</v>
      </c>
      <c r="BG477" s="105">
        <f t="shared" si="27"/>
        <v>15188424.413088812</v>
      </c>
      <c r="BH477" s="105">
        <f t="shared" si="27"/>
        <v>15052796.00466045</v>
      </c>
      <c r="BI477" s="105">
        <f t="shared" si="27"/>
        <v>15256238.617302997</v>
      </c>
      <c r="BJ477" s="105">
        <f t="shared" si="27"/>
        <v>15256238.617302997</v>
      </c>
      <c r="BK477" s="105">
        <f t="shared" si="27"/>
        <v>14968028.249392724</v>
      </c>
      <c r="BL477" s="105">
        <f t="shared" si="27"/>
        <v>14662864.330428896</v>
      </c>
      <c r="BM477" s="105">
        <f t="shared" si="27"/>
        <v>14425514.615679251</v>
      </c>
      <c r="BN477" s="105">
        <f t="shared" si="27"/>
        <v>14103397.145661883</v>
      </c>
      <c r="BO477" s="105">
        <f t="shared" si="27"/>
        <v>13950815.186179969</v>
      </c>
      <c r="BP477" s="105">
        <f t="shared" ref="BP477:EA477" si="28">BP467</f>
        <v>13730419.022483859</v>
      </c>
      <c r="BQ477" s="105">
        <f t="shared" si="28"/>
        <v>13306580.246145222</v>
      </c>
      <c r="BR477" s="105">
        <f t="shared" si="28"/>
        <v>13137044.735609759</v>
      </c>
      <c r="BS477" s="105">
        <f t="shared" si="28"/>
        <v>12899695.020860113</v>
      </c>
      <c r="BT477" s="105">
        <f t="shared" si="28"/>
        <v>12577577.550842747</v>
      </c>
      <c r="BU477" s="105">
        <f t="shared" si="28"/>
        <v>12357181.387146654</v>
      </c>
      <c r="BV477" s="105">
        <f t="shared" si="28"/>
        <v>12221552.978718281</v>
      </c>
      <c r="BW477" s="105">
        <f t="shared" si="28"/>
        <v>12170692.325557649</v>
      </c>
      <c r="BX477" s="105">
        <f t="shared" si="28"/>
        <v>12255460.080825375</v>
      </c>
      <c r="BY477" s="105">
        <f t="shared" si="28"/>
        <v>12526716.897682119</v>
      </c>
      <c r="BZ477" s="105">
        <f t="shared" si="28"/>
        <v>12814927.265592387</v>
      </c>
      <c r="CA477" s="105">
        <f t="shared" si="28"/>
        <v>12882741.469806574</v>
      </c>
      <c r="CB477" s="105">
        <f t="shared" si="28"/>
        <v>12933602.122967208</v>
      </c>
      <c r="CC477" s="105">
        <f t="shared" si="28"/>
        <v>13153998.286663314</v>
      </c>
      <c r="CD477" s="105">
        <f t="shared" si="28"/>
        <v>13238766.041931037</v>
      </c>
      <c r="CE477" s="105">
        <f t="shared" si="28"/>
        <v>13238766.041931037</v>
      </c>
      <c r="CF477" s="105">
        <f t="shared" si="28"/>
        <v>13442208.654573586</v>
      </c>
      <c r="CG477" s="105">
        <f t="shared" si="28"/>
        <v>13594790.614055505</v>
      </c>
      <c r="CH477" s="105">
        <f t="shared" si="28"/>
        <v>13747372.573537417</v>
      </c>
      <c r="CI477" s="105">
        <f t="shared" si="28"/>
        <v>13916908.084072875</v>
      </c>
      <c r="CJ477" s="105">
        <f t="shared" si="28"/>
        <v>10360338.980601551</v>
      </c>
      <c r="CK477" s="105">
        <f t="shared" si="28"/>
        <v>10509429.245134028</v>
      </c>
      <c r="CL477" s="105">
        <f t="shared" si="28"/>
        <v>10571550.188689232</v>
      </c>
      <c r="CM477" s="105">
        <f t="shared" si="28"/>
        <v>10658519.50966651</v>
      </c>
      <c r="CN477" s="105">
        <f t="shared" si="28"/>
        <v>10670943.698377546</v>
      </c>
      <c r="CO477" s="105">
        <f t="shared" si="28"/>
        <v>10745488.83064379</v>
      </c>
      <c r="CP477" s="105">
        <f t="shared" si="28"/>
        <v>10820033.962910034</v>
      </c>
      <c r="CQ477" s="105">
        <f t="shared" si="28"/>
        <v>10969124.22744251</v>
      </c>
      <c r="CR477" s="105">
        <f t="shared" si="28"/>
        <v>11155487.058108112</v>
      </c>
      <c r="CS477" s="105">
        <f t="shared" si="28"/>
        <v>11267304.756507477</v>
      </c>
      <c r="CT477" s="105">
        <f t="shared" si="28"/>
        <v>11317001.511351634</v>
      </c>
      <c r="CU477" s="105">
        <f t="shared" si="28"/>
        <v>11428819.209750997</v>
      </c>
      <c r="CV477" s="105">
        <f t="shared" si="28"/>
        <v>11590333.662994515</v>
      </c>
      <c r="CW477" s="105">
        <f t="shared" si="28"/>
        <v>11813969.059793238</v>
      </c>
      <c r="CX477" s="105">
        <f t="shared" si="28"/>
        <v>12087301.211436113</v>
      </c>
      <c r="CY477" s="105">
        <f t="shared" si="28"/>
        <v>12385481.740501082</v>
      </c>
      <c r="CZ477" s="105">
        <f t="shared" si="28"/>
        <v>12584268.759877708</v>
      </c>
      <c r="DA477" s="105">
        <f t="shared" si="28"/>
        <v>12745783.213121245</v>
      </c>
      <c r="DB477" s="105">
        <f t="shared" si="28"/>
        <v>12683662.269566039</v>
      </c>
      <c r="DC477" s="105">
        <f t="shared" si="28"/>
        <v>12696086.458277084</v>
      </c>
      <c r="DD477" s="105">
        <f t="shared" si="28"/>
        <v>12832752.534098521</v>
      </c>
      <c r="DE477" s="105">
        <f t="shared" si="28"/>
        <v>12758207.401832271</v>
      </c>
      <c r="DF477" s="105">
        <f t="shared" si="28"/>
        <v>12497299.438900433</v>
      </c>
      <c r="DG477" s="105">
        <f t="shared" si="28"/>
        <v>12422754.306634201</v>
      </c>
      <c r="DH477" s="105">
        <f t="shared" si="28"/>
        <v>12422754.306634201</v>
      </c>
      <c r="DI477" s="105">
        <f t="shared" si="28"/>
        <v>12286088.230812762</v>
      </c>
      <c r="DJ477" s="105">
        <f t="shared" si="28"/>
        <v>12236391.475968601</v>
      </c>
      <c r="DK477" s="105">
        <f t="shared" si="28"/>
        <v>12236391.475968601</v>
      </c>
      <c r="DL477" s="105">
        <f t="shared" si="28"/>
        <v>12435178.495345242</v>
      </c>
      <c r="DM477" s="105">
        <f t="shared" si="28"/>
        <v>12397905.929212119</v>
      </c>
      <c r="DN477" s="105">
        <f t="shared" si="28"/>
        <v>12298512.419523802</v>
      </c>
      <c r="DO477" s="105">
        <f t="shared" si="28"/>
        <v>12385481.740501082</v>
      </c>
      <c r="DP477" s="105">
        <f t="shared" si="28"/>
        <v>12484875.250189405</v>
      </c>
      <c r="DQ477" s="105">
        <f t="shared" si="28"/>
        <v>13043963.742186166</v>
      </c>
      <c r="DR477" s="105">
        <f t="shared" si="28"/>
        <v>13416689.403517431</v>
      </c>
      <c r="DS477" s="105">
        <f t="shared" si="28"/>
        <v>13441537.780939482</v>
      </c>
      <c r="DT477" s="105">
        <f t="shared" si="28"/>
        <v>13503658.724494703</v>
      </c>
      <c r="DU477" s="105">
        <f t="shared" si="28"/>
        <v>13516082.913205732</v>
      </c>
      <c r="DV477" s="105">
        <f t="shared" si="28"/>
        <v>13640324.800316105</v>
      </c>
      <c r="DW477" s="105">
        <f t="shared" si="28"/>
        <v>13665173.17773824</v>
      </c>
      <c r="DX477" s="105">
        <f t="shared" si="28"/>
        <v>13491234.535783678</v>
      </c>
      <c r="DY477" s="105">
        <f t="shared" si="28"/>
        <v>13404265.214806397</v>
      </c>
      <c r="DZ477" s="105">
        <f t="shared" si="28"/>
        <v>13342144.271251176</v>
      </c>
      <c r="EA477" s="105">
        <f t="shared" si="28"/>
        <v>13205478.195429701</v>
      </c>
      <c r="EB477" s="105">
        <f t="shared" ref="EB477" si="29">EB467</f>
        <v>13019115.364764113</v>
      </c>
    </row>
    <row r="478" spans="1:132" x14ac:dyDescent="0.35">
      <c r="A478" s="105" t="s">
        <v>82</v>
      </c>
      <c r="B478" s="105"/>
      <c r="C478" s="105" t="s">
        <v>83</v>
      </c>
      <c r="D478" s="105" t="s">
        <v>83</v>
      </c>
      <c r="E478" s="105" t="s">
        <v>84</v>
      </c>
      <c r="F478" s="105" t="s">
        <v>84</v>
      </c>
      <c r="G478" s="105" t="s">
        <v>84</v>
      </c>
      <c r="H478" s="105" t="s">
        <v>84</v>
      </c>
      <c r="I478" s="105" t="s">
        <v>85</v>
      </c>
      <c r="J478" s="105" t="s">
        <v>85</v>
      </c>
      <c r="K478" s="105" t="s">
        <v>85</v>
      </c>
      <c r="L478" s="105" t="s">
        <v>85</v>
      </c>
      <c r="M478" s="105" t="s">
        <v>85</v>
      </c>
      <c r="N478" s="105" t="s">
        <v>86</v>
      </c>
      <c r="O478" s="105" t="s">
        <v>86</v>
      </c>
      <c r="P478" s="105" t="s">
        <v>86</v>
      </c>
      <c r="Q478" s="105" t="s">
        <v>86</v>
      </c>
      <c r="R478" s="105" t="s">
        <v>87</v>
      </c>
      <c r="S478" s="105" t="s">
        <v>87</v>
      </c>
      <c r="T478" s="105" t="s">
        <v>87</v>
      </c>
      <c r="U478" s="105" t="s">
        <v>87</v>
      </c>
      <c r="V478" s="105" t="s">
        <v>87</v>
      </c>
      <c r="W478" s="105" t="s">
        <v>88</v>
      </c>
      <c r="X478" s="105" t="s">
        <v>88</v>
      </c>
      <c r="Y478" s="105" t="s">
        <v>88</v>
      </c>
      <c r="Z478" s="105" t="s">
        <v>88</v>
      </c>
      <c r="AA478" s="105" t="s">
        <v>89</v>
      </c>
      <c r="AB478" s="105" t="s">
        <v>89</v>
      </c>
      <c r="AC478" s="105" t="s">
        <v>89</v>
      </c>
      <c r="AD478" s="105" t="s">
        <v>89</v>
      </c>
      <c r="AE478" s="105" t="s">
        <v>90</v>
      </c>
      <c r="AF478" s="105" t="s">
        <v>90</v>
      </c>
      <c r="AG478" s="105" t="s">
        <v>90</v>
      </c>
      <c r="AH478" s="105" t="s">
        <v>90</v>
      </c>
      <c r="AI478" s="105" t="s">
        <v>90</v>
      </c>
      <c r="AJ478" s="105" t="s">
        <v>91</v>
      </c>
      <c r="AK478" s="105" t="s">
        <v>91</v>
      </c>
      <c r="AL478" s="105" t="s">
        <v>91</v>
      </c>
      <c r="AM478" s="105" t="s">
        <v>91</v>
      </c>
      <c r="AN478" s="105" t="s">
        <v>92</v>
      </c>
      <c r="AO478" s="105" t="s">
        <v>92</v>
      </c>
      <c r="AP478" s="105" t="s">
        <v>92</v>
      </c>
      <c r="AQ478" s="105" t="s">
        <v>92</v>
      </c>
      <c r="AR478" s="105" t="s">
        <v>93</v>
      </c>
      <c r="AS478" s="105" t="s">
        <v>93</v>
      </c>
      <c r="AT478" s="105" t="s">
        <v>93</v>
      </c>
      <c r="AU478" s="105" t="s">
        <v>93</v>
      </c>
      <c r="AV478" s="105" t="s">
        <v>93</v>
      </c>
      <c r="AW478" s="105" t="s">
        <v>94</v>
      </c>
      <c r="AX478" s="105" t="s">
        <v>94</v>
      </c>
      <c r="AY478" s="105" t="s">
        <v>94</v>
      </c>
      <c r="AZ478" s="105" t="s">
        <v>94</v>
      </c>
      <c r="BA478" s="105" t="s">
        <v>95</v>
      </c>
      <c r="BB478" s="105" t="s">
        <v>95</v>
      </c>
      <c r="BC478" s="105" t="s">
        <v>95</v>
      </c>
      <c r="BD478" s="105" t="s">
        <v>95</v>
      </c>
      <c r="BE478" s="105" t="s">
        <v>96</v>
      </c>
      <c r="BF478" s="105" t="s">
        <v>96</v>
      </c>
      <c r="BG478" s="105" t="s">
        <v>96</v>
      </c>
      <c r="BH478" s="105" t="s">
        <v>96</v>
      </c>
      <c r="BI478" s="105" t="s">
        <v>96</v>
      </c>
      <c r="BJ478" s="105" t="s">
        <v>97</v>
      </c>
      <c r="BK478" s="105" t="s">
        <v>97</v>
      </c>
      <c r="BL478" s="105" t="s">
        <v>97</v>
      </c>
      <c r="BM478" s="105" t="s">
        <v>97</v>
      </c>
      <c r="BN478" s="105" t="s">
        <v>98</v>
      </c>
      <c r="BO478" s="105" t="s">
        <v>98</v>
      </c>
      <c r="BP478" s="105" t="s">
        <v>98</v>
      </c>
      <c r="BQ478" s="105" t="s">
        <v>98</v>
      </c>
      <c r="BR478" s="105" t="s">
        <v>98</v>
      </c>
      <c r="BS478" s="105" t="s">
        <v>99</v>
      </c>
      <c r="BT478" s="105" t="s">
        <v>99</v>
      </c>
      <c r="BU478" s="105" t="s">
        <v>99</v>
      </c>
      <c r="BV478" s="105" t="s">
        <v>99</v>
      </c>
      <c r="BW478" s="105" t="s">
        <v>100</v>
      </c>
      <c r="BX478" s="105" t="s">
        <v>100</v>
      </c>
      <c r="BY478" s="105" t="s">
        <v>100</v>
      </c>
      <c r="BZ478" s="105" t="s">
        <v>100</v>
      </c>
      <c r="CA478" s="105" t="s">
        <v>101</v>
      </c>
      <c r="CB478" s="105" t="s">
        <v>101</v>
      </c>
      <c r="CC478" s="105" t="s">
        <v>101</v>
      </c>
      <c r="CD478" s="105" t="s">
        <v>101</v>
      </c>
      <c r="CE478" s="105" t="s">
        <v>101</v>
      </c>
      <c r="CF478" s="105" t="s">
        <v>102</v>
      </c>
      <c r="CG478" s="105" t="s">
        <v>102</v>
      </c>
      <c r="CH478" s="105" t="s">
        <v>102</v>
      </c>
      <c r="CI478" s="105" t="s">
        <v>102</v>
      </c>
      <c r="CJ478" s="105" t="s">
        <v>103</v>
      </c>
      <c r="CK478" s="105" t="s">
        <v>103</v>
      </c>
      <c r="CL478" s="105" t="s">
        <v>103</v>
      </c>
      <c r="CM478" s="105" t="s">
        <v>103</v>
      </c>
      <c r="CN478" s="105" t="s">
        <v>104</v>
      </c>
      <c r="CO478" s="105" t="s">
        <v>104</v>
      </c>
      <c r="CP478" s="105" t="s">
        <v>104</v>
      </c>
      <c r="CQ478" s="105" t="s">
        <v>104</v>
      </c>
      <c r="CR478" s="105" t="s">
        <v>105</v>
      </c>
      <c r="CS478" s="105" t="s">
        <v>105</v>
      </c>
      <c r="CT478" s="105" t="s">
        <v>105</v>
      </c>
      <c r="CU478" s="105" t="s">
        <v>105</v>
      </c>
      <c r="CV478" s="105" t="s">
        <v>105</v>
      </c>
      <c r="CW478" s="105" t="s">
        <v>106</v>
      </c>
      <c r="CX478" s="105" t="s">
        <v>106</v>
      </c>
      <c r="CY478" s="105" t="s">
        <v>106</v>
      </c>
      <c r="CZ478" s="105" t="s">
        <v>106</v>
      </c>
      <c r="DA478" s="105" t="s">
        <v>107</v>
      </c>
      <c r="DB478" s="105" t="s">
        <v>107</v>
      </c>
      <c r="DC478" s="105" t="s">
        <v>107</v>
      </c>
      <c r="DD478" s="105" t="s">
        <v>107</v>
      </c>
      <c r="DE478" s="105" t="s">
        <v>108</v>
      </c>
      <c r="DF478" s="105" t="s">
        <v>108</v>
      </c>
      <c r="DG478" s="105" t="s">
        <v>108</v>
      </c>
      <c r="DH478" s="105" t="s">
        <v>108</v>
      </c>
      <c r="DI478" s="105" t="s">
        <v>108</v>
      </c>
      <c r="DJ478" s="105" t="s">
        <v>109</v>
      </c>
      <c r="DK478" s="105" t="s">
        <v>109</v>
      </c>
      <c r="DL478" s="105" t="s">
        <v>109</v>
      </c>
      <c r="DM478" s="105" t="s">
        <v>109</v>
      </c>
      <c r="DN478" s="105" t="s">
        <v>110</v>
      </c>
      <c r="DO478" s="105" t="s">
        <v>110</v>
      </c>
      <c r="DP478" s="105" t="s">
        <v>110</v>
      </c>
      <c r="DQ478" s="105" t="s">
        <v>110</v>
      </c>
      <c r="DR478" s="105" t="s">
        <v>110</v>
      </c>
      <c r="DS478" s="105" t="s">
        <v>111</v>
      </c>
      <c r="DT478" s="105" t="s">
        <v>111</v>
      </c>
      <c r="DU478" s="105" t="s">
        <v>111</v>
      </c>
      <c r="DV478" s="105" t="s">
        <v>111</v>
      </c>
      <c r="DW478" s="105" t="s">
        <v>112</v>
      </c>
      <c r="DX478" s="105" t="s">
        <v>112</v>
      </c>
      <c r="DY478" s="105" t="s">
        <v>112</v>
      </c>
      <c r="DZ478" s="105" t="s">
        <v>112</v>
      </c>
      <c r="EA478" s="105" t="s">
        <v>113</v>
      </c>
      <c r="EB478" s="105" t="s">
        <v>113</v>
      </c>
    </row>
    <row r="479" spans="1:132" x14ac:dyDescent="0.35">
      <c r="A479" s="141" t="s">
        <v>212</v>
      </c>
      <c r="B479" s="142"/>
      <c r="C479" s="143">
        <f>SUM(C473:C477)</f>
        <v>10949324.713396279</v>
      </c>
      <c r="D479" s="143">
        <f t="shared" ref="D479:BO479" si="30">SUM(D473:D477)</f>
        <v>10796830.473703096</v>
      </c>
      <c r="E479" s="143">
        <f t="shared" si="30"/>
        <v>10628819.525999069</v>
      </c>
      <c r="F479" s="143">
        <f t="shared" si="30"/>
        <v>10598380.074514104</v>
      </c>
      <c r="G479" s="143">
        <f t="shared" si="30"/>
        <v>10186259.550393643</v>
      </c>
      <c r="H479" s="143">
        <f t="shared" si="30"/>
        <v>9774139.0262731798</v>
      </c>
      <c r="I479" s="143">
        <f t="shared" si="30"/>
        <v>9438414.1131334882</v>
      </c>
      <c r="J479" s="143">
        <f t="shared" si="30"/>
        <v>9117908.9257362839</v>
      </c>
      <c r="K479" s="143">
        <f t="shared" si="30"/>
        <v>8644761.0075116996</v>
      </c>
      <c r="L479" s="143">
        <f t="shared" si="30"/>
        <v>8400651.431095263</v>
      </c>
      <c r="M479" s="143">
        <f t="shared" si="30"/>
        <v>8476898.5509418566</v>
      </c>
      <c r="N479" s="143">
        <f t="shared" si="30"/>
        <v>8125953.9120596834</v>
      </c>
      <c r="O479" s="143">
        <f t="shared" si="30"/>
        <v>7912283.7871282129</v>
      </c>
      <c r="P479" s="143">
        <f t="shared" si="30"/>
        <v>7622218.0512159634</v>
      </c>
      <c r="Q479" s="143">
        <f t="shared" si="30"/>
        <v>7262865.1478136666</v>
      </c>
      <c r="R479" s="143">
        <f t="shared" si="30"/>
        <v>7150036.342961804</v>
      </c>
      <c r="S479" s="143">
        <f t="shared" si="30"/>
        <v>7079535.2302932926</v>
      </c>
      <c r="T479" s="143">
        <f t="shared" si="30"/>
        <v>7023053.2664117422</v>
      </c>
      <c r="U479" s="143">
        <f t="shared" si="30"/>
        <v>6910224.4615598777</v>
      </c>
      <c r="V479" s="143">
        <f t="shared" si="30"/>
        <v>6755525.4549677214</v>
      </c>
      <c r="W479" s="143">
        <f t="shared" si="30"/>
        <v>6839787.3975533908</v>
      </c>
      <c r="X479" s="143">
        <f t="shared" si="30"/>
        <v>6839787.3975533908</v>
      </c>
      <c r="Y479" s="143">
        <f t="shared" si="30"/>
        <v>6727417.1452554353</v>
      </c>
      <c r="Z479" s="143">
        <f t="shared" si="30"/>
        <v>6853810.0591339367</v>
      </c>
      <c r="AA479" s="143">
        <f t="shared" si="30"/>
        <v>7093621.9405358667</v>
      </c>
      <c r="AB479" s="143">
        <f t="shared" si="30"/>
        <v>7051294.2483525136</v>
      </c>
      <c r="AC479" s="143">
        <f t="shared" si="30"/>
        <v>7121795.3610210298</v>
      </c>
      <c r="AD479" s="143">
        <f t="shared" si="30"/>
        <v>7248778.4375710934</v>
      </c>
      <c r="AE479" s="143">
        <f t="shared" si="30"/>
        <v>7347520.532180381</v>
      </c>
      <c r="AF479" s="143">
        <f t="shared" si="30"/>
        <v>7347520.532180381</v>
      </c>
      <c r="AG479" s="143">
        <f t="shared" si="30"/>
        <v>7347520.532180381</v>
      </c>
      <c r="AH479" s="143">
        <f t="shared" si="30"/>
        <v>7408547.926284492</v>
      </c>
      <c r="AI479" s="143">
        <f t="shared" si="30"/>
        <v>7454355.5946461149</v>
      </c>
      <c r="AJ479" s="143">
        <f t="shared" si="30"/>
        <v>9746347.1500487328</v>
      </c>
      <c r="AK479" s="143">
        <f t="shared" si="30"/>
        <v>9924564.5896609351</v>
      </c>
      <c r="AL479" s="143">
        <f t="shared" si="30"/>
        <v>10221401.084504977</v>
      </c>
      <c r="AM479" s="143">
        <f t="shared" si="30"/>
        <v>10478762.084663838</v>
      </c>
      <c r="AN479" s="143">
        <f t="shared" si="30"/>
        <v>10735930.513646411</v>
      </c>
      <c r="AO479" s="143">
        <f t="shared" si="30"/>
        <v>10973553.766462673</v>
      </c>
      <c r="AP479" s="143">
        <f t="shared" si="30"/>
        <v>11151578.634898592</v>
      </c>
      <c r="AQ479" s="143">
        <f t="shared" si="30"/>
        <v>11369464.140372271</v>
      </c>
      <c r="AR479" s="143">
        <f t="shared" si="30"/>
        <v>11844325.503652221</v>
      </c>
      <c r="AS479" s="143">
        <f t="shared" si="30"/>
        <v>12121424.25115368</v>
      </c>
      <c r="AT479" s="143">
        <f t="shared" si="30"/>
        <v>12418453.317174017</v>
      </c>
      <c r="AU479" s="143">
        <f t="shared" si="30"/>
        <v>12794433.372564727</v>
      </c>
      <c r="AV479" s="143">
        <f t="shared" si="30"/>
        <v>13447704.746633168</v>
      </c>
      <c r="AW479" s="143">
        <f t="shared" si="30"/>
        <v>13922566.109913127</v>
      </c>
      <c r="AX479" s="143">
        <f t="shared" si="30"/>
        <v>14892411.72616821</v>
      </c>
      <c r="AY479" s="143">
        <f t="shared" si="30"/>
        <v>15882187.660942188</v>
      </c>
      <c r="AZ479" s="143">
        <f t="shared" si="30"/>
        <v>16396717.090083623</v>
      </c>
      <c r="BA479" s="143">
        <f t="shared" si="30"/>
        <v>16594672.277038412</v>
      </c>
      <c r="BB479" s="143">
        <f t="shared" si="30"/>
        <v>16733221.650789138</v>
      </c>
      <c r="BC479" s="143">
        <f t="shared" si="30"/>
        <v>16535266.463834349</v>
      </c>
      <c r="BD479" s="143">
        <f t="shared" si="30"/>
        <v>16396717.090083623</v>
      </c>
      <c r="BE479" s="143">
        <f t="shared" si="30"/>
        <v>16317573.529536961</v>
      </c>
      <c r="BF479" s="143">
        <f t="shared" si="30"/>
        <v>16555004.211176937</v>
      </c>
      <c r="BG479" s="143">
        <f t="shared" si="30"/>
        <v>16654078.090242475</v>
      </c>
      <c r="BH479" s="143">
        <f t="shared" si="30"/>
        <v>16495790.969149161</v>
      </c>
      <c r="BI479" s="143">
        <f t="shared" si="30"/>
        <v>16733221.650789138</v>
      </c>
      <c r="BJ479" s="143">
        <f t="shared" si="30"/>
        <v>16733221.650789138</v>
      </c>
      <c r="BK479" s="143">
        <f t="shared" si="30"/>
        <v>16396717.090083623</v>
      </c>
      <c r="BL479" s="143">
        <f t="shared" si="30"/>
        <v>16040474.782035507</v>
      </c>
      <c r="BM479" s="143">
        <f t="shared" si="30"/>
        <v>15763376.034534052</v>
      </c>
      <c r="BN479" s="143">
        <f t="shared" si="30"/>
        <v>15387395.979143348</v>
      </c>
      <c r="BO479" s="143">
        <f t="shared" si="30"/>
        <v>15209178.539531149</v>
      </c>
      <c r="BP479" s="143">
        <f t="shared" ref="BP479:EA479" si="31">SUM(BP473:BP477)</f>
        <v>14951817.539372273</v>
      </c>
      <c r="BQ479" s="143">
        <f t="shared" si="31"/>
        <v>14457025.857573442</v>
      </c>
      <c r="BR479" s="143">
        <f t="shared" si="31"/>
        <v>14259070.670618644</v>
      </c>
      <c r="BS479" s="143">
        <f t="shared" si="31"/>
        <v>13981971.923117187</v>
      </c>
      <c r="BT479" s="143">
        <f t="shared" si="31"/>
        <v>13605991.867726486</v>
      </c>
      <c r="BU479" s="143">
        <f t="shared" si="31"/>
        <v>13348630.867567629</v>
      </c>
      <c r="BV479" s="143">
        <f t="shared" si="31"/>
        <v>13190343.746474303</v>
      </c>
      <c r="BW479" s="143">
        <f t="shared" si="31"/>
        <v>13130937.933270242</v>
      </c>
      <c r="BX479" s="143">
        <f t="shared" si="31"/>
        <v>13229819.241159493</v>
      </c>
      <c r="BY479" s="143">
        <f t="shared" si="31"/>
        <v>13546586.054522429</v>
      </c>
      <c r="BZ479" s="143">
        <f t="shared" si="31"/>
        <v>13883090.615227938</v>
      </c>
      <c r="CA479" s="143">
        <f t="shared" si="31"/>
        <v>13962234.1757746</v>
      </c>
      <c r="CB479" s="143">
        <f t="shared" si="31"/>
        <v>14021639.988978663</v>
      </c>
      <c r="CC479" s="143">
        <f t="shared" si="31"/>
        <v>14279000.989137534</v>
      </c>
      <c r="CD479" s="143">
        <f t="shared" si="31"/>
        <v>14377882.297026781</v>
      </c>
      <c r="CE479" s="143">
        <f t="shared" si="31"/>
        <v>14377882.297026781</v>
      </c>
      <c r="CF479" s="143">
        <f t="shared" si="31"/>
        <v>14615312.97866676</v>
      </c>
      <c r="CG479" s="143">
        <f t="shared" si="31"/>
        <v>14793530.418278966</v>
      </c>
      <c r="CH479" s="143">
        <f t="shared" si="31"/>
        <v>14971747.857891165</v>
      </c>
      <c r="CI479" s="143">
        <f t="shared" si="31"/>
        <v>15169510.473669672</v>
      </c>
      <c r="CJ479" s="143">
        <f t="shared" si="31"/>
        <v>11305381.498333281</v>
      </c>
      <c r="CK479" s="143">
        <f t="shared" si="31"/>
        <v>11479520.599091345</v>
      </c>
      <c r="CL479" s="143">
        <f t="shared" si="31"/>
        <v>11551984.475557726</v>
      </c>
      <c r="CM479" s="143">
        <f t="shared" si="31"/>
        <v>11653518.576575186</v>
      </c>
      <c r="CN479" s="143">
        <f t="shared" si="31"/>
        <v>11667983.12721361</v>
      </c>
      <c r="CO479" s="143">
        <f t="shared" si="31"/>
        <v>11755052.677592648</v>
      </c>
      <c r="CP479" s="143">
        <f t="shared" si="31"/>
        <v>11842122.227971686</v>
      </c>
      <c r="CQ479" s="143">
        <f t="shared" si="31"/>
        <v>12016120.205455521</v>
      </c>
      <c r="CR479" s="143">
        <f t="shared" si="31"/>
        <v>12233652.958128879</v>
      </c>
      <c r="CS479" s="143">
        <f t="shared" si="31"/>
        <v>12364257.283697434</v>
      </c>
      <c r="CT479" s="143">
        <f t="shared" si="31"/>
        <v>12422256.609525377</v>
      </c>
      <c r="CU479" s="143">
        <f t="shared" si="31"/>
        <v>12552860.93509393</v>
      </c>
      <c r="CV479" s="143">
        <f t="shared" si="31"/>
        <v>12741323.463216197</v>
      </c>
      <c r="CW479" s="143">
        <f t="shared" si="31"/>
        <v>13002532.114353299</v>
      </c>
      <c r="CX479" s="143">
        <f t="shared" si="31"/>
        <v>13321598.968044113</v>
      </c>
      <c r="CY479" s="143">
        <f t="shared" si="31"/>
        <v>13669736.046286028</v>
      </c>
      <c r="CZ479" s="143">
        <f t="shared" si="31"/>
        <v>13901733.349597799</v>
      </c>
      <c r="DA479" s="143">
        <f t="shared" si="31"/>
        <v>14090337.000994312</v>
      </c>
      <c r="DB479" s="143">
        <f t="shared" si="31"/>
        <v>14018014.247802159</v>
      </c>
      <c r="DC479" s="143">
        <f t="shared" si="31"/>
        <v>14032337.675166365</v>
      </c>
      <c r="DD479" s="143">
        <f t="shared" si="31"/>
        <v>14191871.10201177</v>
      </c>
      <c r="DE479" s="143">
        <f t="shared" si="31"/>
        <v>14104801.551632727</v>
      </c>
      <c r="DF479" s="143">
        <f t="shared" si="31"/>
        <v>13800199.24858034</v>
      </c>
      <c r="DG479" s="143">
        <f t="shared" si="31"/>
        <v>13713129.698201315</v>
      </c>
      <c r="DH479" s="143">
        <f t="shared" si="31"/>
        <v>13713129.698201315</v>
      </c>
      <c r="DI479" s="143">
        <f t="shared" si="31"/>
        <v>13553596.271355907</v>
      </c>
      <c r="DJ479" s="143">
        <f t="shared" si="31"/>
        <v>13495596.94552796</v>
      </c>
      <c r="DK479" s="143">
        <f t="shared" si="31"/>
        <v>13495596.94552796</v>
      </c>
      <c r="DL479" s="143">
        <f t="shared" si="31"/>
        <v>13727735.372113975</v>
      </c>
      <c r="DM479" s="143">
        <f t="shared" si="31"/>
        <v>13684200.596924454</v>
      </c>
      <c r="DN479" s="143">
        <f t="shared" si="31"/>
        <v>13568060.821994336</v>
      </c>
      <c r="DO479" s="143">
        <f t="shared" si="31"/>
        <v>13669877.169560255</v>
      </c>
      <c r="DP479" s="143">
        <f t="shared" si="31"/>
        <v>13785734.697941924</v>
      </c>
      <c r="DQ479" s="143">
        <f t="shared" si="31"/>
        <v>14438474.07923618</v>
      </c>
      <c r="DR479" s="143">
        <f t="shared" si="31"/>
        <v>14873539.584582955</v>
      </c>
      <c r="DS479" s="143">
        <f t="shared" si="31"/>
        <v>14902609.809134012</v>
      </c>
      <c r="DT479" s="143">
        <f t="shared" si="31"/>
        <v>14975073.685600409</v>
      </c>
      <c r="DU479" s="143">
        <f t="shared" si="31"/>
        <v>14989679.359513056</v>
      </c>
      <c r="DV479" s="143">
        <f t="shared" si="31"/>
        <v>15134748.235720009</v>
      </c>
      <c r="DW479" s="143">
        <f t="shared" si="31"/>
        <v>15163677.336996922</v>
      </c>
      <c r="DX479" s="143">
        <f t="shared" si="31"/>
        <v>14960609.134961996</v>
      </c>
      <c r="DY479" s="143">
        <f t="shared" si="31"/>
        <v>14859075.03394453</v>
      </c>
      <c r="DZ479" s="143">
        <f t="shared" si="31"/>
        <v>14786470.034203906</v>
      </c>
      <c r="EA479" s="143">
        <f t="shared" si="31"/>
        <v>14627077.730632691</v>
      </c>
      <c r="EB479" s="143">
        <f>SUM(EB473:EB477)</f>
        <v>14409403.854685118</v>
      </c>
    </row>
    <row r="480" spans="1:132" x14ac:dyDescent="0.3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BZ480" s="105"/>
      <c r="CA480" s="105"/>
      <c r="CB480" s="105"/>
      <c r="CC480" s="105"/>
      <c r="CD480" s="105"/>
      <c r="CE480" s="105"/>
      <c r="CF480" s="105"/>
      <c r="CG480" s="105"/>
      <c r="CH480" s="105"/>
      <c r="CI480" s="105"/>
      <c r="CJ480" s="105"/>
      <c r="CK480" s="105"/>
      <c r="CL480" s="105"/>
      <c r="CM480" s="105"/>
      <c r="CN480" s="105"/>
      <c r="CO480" s="105"/>
      <c r="CP480" s="105"/>
      <c r="CQ480" s="105"/>
      <c r="CR480" s="105"/>
      <c r="CS480" s="105"/>
      <c r="CT480" s="105"/>
      <c r="CU480" s="105"/>
      <c r="CV480" s="105"/>
      <c r="CW480" s="105"/>
      <c r="CX480" s="105"/>
      <c r="CY480" s="105"/>
      <c r="CZ480" s="105"/>
      <c r="DA480" s="105"/>
      <c r="DB480" s="105"/>
      <c r="DC480" s="105"/>
      <c r="DD480" s="105"/>
      <c r="DE480" s="105"/>
      <c r="DF480" s="105"/>
      <c r="DG480" s="105"/>
      <c r="DH480" s="105"/>
      <c r="DI480" s="105"/>
      <c r="DJ480" s="105"/>
      <c r="DK480" s="105"/>
      <c r="DL480" s="105"/>
      <c r="DM480" s="105"/>
      <c r="DN480" s="105"/>
      <c r="DO480" s="105"/>
      <c r="DP480" s="105"/>
      <c r="DQ480" s="105"/>
      <c r="DR480" s="105"/>
      <c r="DS480" s="105"/>
      <c r="DT480" s="105"/>
      <c r="DU480" s="105"/>
      <c r="DV480" s="105"/>
      <c r="DW480" s="105"/>
      <c r="DX480" s="105"/>
      <c r="DY480" s="105"/>
      <c r="DZ480" s="105"/>
      <c r="EA480" s="105"/>
      <c r="EB480" s="105"/>
    </row>
    <row r="481" spans="1:132" x14ac:dyDescent="0.35">
      <c r="A481" s="122"/>
      <c r="B481" s="105"/>
      <c r="C481" s="144" t="s">
        <v>213</v>
      </c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  <c r="BT481" s="105"/>
      <c r="BU481" s="105"/>
      <c r="BV481" s="105"/>
      <c r="BW481" s="105"/>
      <c r="BX481" s="105"/>
      <c r="BY481" s="105"/>
      <c r="BZ481" s="105"/>
      <c r="CA481" s="105"/>
      <c r="CB481" s="105"/>
      <c r="CC481" s="105"/>
      <c r="CD481" s="105"/>
      <c r="CE481" s="105"/>
      <c r="CF481" s="105"/>
      <c r="CG481" s="105"/>
      <c r="CH481" s="105"/>
      <c r="CI481" s="105"/>
      <c r="CJ481" s="105"/>
      <c r="CK481" s="105"/>
      <c r="CL481" s="105"/>
      <c r="CM481" s="105"/>
      <c r="CN481" s="105"/>
      <c r="CO481" s="105"/>
      <c r="CP481" s="105"/>
      <c r="CQ481" s="105"/>
      <c r="CR481" s="105"/>
      <c r="CS481" s="105"/>
      <c r="CT481" s="105"/>
      <c r="CU481" s="105"/>
      <c r="CV481" s="105"/>
      <c r="CW481" s="105"/>
      <c r="CX481" s="105"/>
      <c r="CY481" s="105"/>
      <c r="CZ481" s="105"/>
      <c r="DA481" s="105"/>
      <c r="DB481" s="105"/>
      <c r="DC481" s="105"/>
      <c r="DD481" s="105"/>
      <c r="DE481" s="105"/>
      <c r="DF481" s="105"/>
      <c r="DG481" s="105"/>
      <c r="DH481" s="105"/>
      <c r="DI481" s="105"/>
      <c r="DJ481" s="105"/>
      <c r="DK481" s="105"/>
      <c r="DL481" s="105"/>
      <c r="DM481" s="105"/>
      <c r="DN481" s="105"/>
      <c r="DO481" s="105"/>
      <c r="DP481" s="105"/>
      <c r="DQ481" s="105"/>
      <c r="DR481" s="105"/>
      <c r="DS481" s="105"/>
      <c r="DT481" s="105"/>
      <c r="DU481" s="105"/>
      <c r="DV481" s="105"/>
      <c r="DW481" s="105"/>
      <c r="DX481" s="105"/>
      <c r="DY481" s="105"/>
      <c r="DZ481" s="105"/>
      <c r="EA481" s="105"/>
      <c r="EB481" s="105"/>
    </row>
    <row r="482" spans="1:132" x14ac:dyDescent="0.35">
      <c r="A482" s="145" t="s">
        <v>214</v>
      </c>
      <c r="B482" s="146"/>
      <c r="C482" s="146" t="s">
        <v>215</v>
      </c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  <c r="BT482" s="105"/>
      <c r="BU482" s="105"/>
      <c r="BV482" s="105"/>
      <c r="BW482" s="105"/>
      <c r="BX482" s="105"/>
      <c r="BY482" s="105"/>
      <c r="BZ482" s="105"/>
      <c r="CA482" s="105"/>
      <c r="CB482" s="105"/>
      <c r="CC482" s="105"/>
      <c r="CD482" s="105"/>
      <c r="CE482" s="105"/>
      <c r="CF482" s="105"/>
      <c r="CG482" s="105"/>
      <c r="CH482" s="105"/>
      <c r="CI482" s="105"/>
      <c r="CJ482" s="105"/>
      <c r="CK482" s="105"/>
      <c r="CL482" s="105"/>
      <c r="CM482" s="105"/>
      <c r="CN482" s="105"/>
      <c r="CO482" s="105"/>
      <c r="CP482" s="105"/>
      <c r="CQ482" s="105"/>
      <c r="CR482" s="105"/>
      <c r="CS482" s="105"/>
      <c r="CT482" s="105"/>
      <c r="CU482" s="105"/>
      <c r="CV482" s="105"/>
      <c r="CW482" s="105"/>
      <c r="CX482" s="105"/>
      <c r="CY482" s="105"/>
      <c r="CZ482" s="105"/>
      <c r="DA482" s="105"/>
      <c r="DB482" s="105"/>
      <c r="DC482" s="105"/>
      <c r="DD482" s="105"/>
      <c r="DE482" s="105"/>
      <c r="DF482" s="105"/>
      <c r="DG482" s="105"/>
      <c r="DH482" s="105"/>
      <c r="DI482" s="105"/>
      <c r="DJ482" s="105"/>
      <c r="DK482" s="105"/>
      <c r="DL482" s="105"/>
      <c r="DM482" s="105"/>
      <c r="DN482" s="105"/>
      <c r="DO482" s="105"/>
      <c r="DP482" s="105"/>
      <c r="DQ482" s="105"/>
      <c r="DR482" s="105"/>
      <c r="DS482" s="105"/>
      <c r="DT482" s="105"/>
      <c r="DU482" s="105"/>
      <c r="DV482" s="105"/>
      <c r="DW482" s="105"/>
      <c r="DX482" s="105"/>
      <c r="DY482" s="105"/>
      <c r="DZ482" s="105"/>
      <c r="EA482" s="105"/>
      <c r="EB482" s="105"/>
    </row>
    <row r="483" spans="1:132" x14ac:dyDescent="0.35">
      <c r="A483" s="122"/>
      <c r="B483" s="146">
        <v>2003</v>
      </c>
      <c r="C483" s="146">
        <f>AVERAGE(C479:AI479)</f>
        <v>8046540.610653284</v>
      </c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  <c r="BT483" s="105"/>
      <c r="BU483" s="105"/>
      <c r="BV483" s="105"/>
      <c r="BW483" s="105"/>
      <c r="BX483" s="105"/>
      <c r="BY483" s="105"/>
      <c r="BZ483" s="105"/>
      <c r="CA483" s="105"/>
      <c r="CB483" s="105"/>
      <c r="CC483" s="105"/>
      <c r="CD483" s="105"/>
      <c r="CE483" s="105"/>
      <c r="CF483" s="105"/>
      <c r="CG483" s="105"/>
      <c r="CH483" s="105"/>
      <c r="CI483" s="105"/>
      <c r="CJ483" s="105"/>
      <c r="CK483" s="105"/>
      <c r="CL483" s="105"/>
      <c r="CM483" s="105"/>
      <c r="CN483" s="105"/>
      <c r="CO483" s="105"/>
      <c r="CP483" s="105"/>
      <c r="CQ483" s="105"/>
      <c r="CR483" s="105"/>
      <c r="CS483" s="105"/>
      <c r="CT483" s="105"/>
      <c r="CU483" s="105"/>
      <c r="CV483" s="105"/>
      <c r="CW483" s="105"/>
      <c r="CX483" s="105"/>
      <c r="CY483" s="105"/>
      <c r="CZ483" s="105"/>
      <c r="DA483" s="105"/>
      <c r="DB483" s="105"/>
      <c r="DC483" s="105"/>
      <c r="DD483" s="105"/>
      <c r="DE483" s="105"/>
      <c r="DF483" s="105"/>
      <c r="DG483" s="105"/>
      <c r="DH483" s="105"/>
      <c r="DI483" s="105"/>
      <c r="DJ483" s="105"/>
      <c r="DK483" s="105"/>
      <c r="DL483" s="105"/>
      <c r="DM483" s="105"/>
      <c r="DN483" s="105"/>
      <c r="DO483" s="105"/>
      <c r="DP483" s="105"/>
      <c r="DQ483" s="105"/>
      <c r="DR483" s="105"/>
      <c r="DS483" s="105"/>
      <c r="DT483" s="105"/>
      <c r="DU483" s="105"/>
      <c r="DV483" s="105"/>
      <c r="DW483" s="105"/>
      <c r="DX483" s="105"/>
      <c r="DY483" s="105"/>
      <c r="DZ483" s="105"/>
      <c r="EA483" s="105"/>
      <c r="EB483" s="105"/>
    </row>
    <row r="484" spans="1:132" x14ac:dyDescent="0.35">
      <c r="A484" s="122"/>
      <c r="B484" s="146">
        <v>2004</v>
      </c>
      <c r="C484" s="146">
        <f>AVERAGE(AJ479:CI479)</f>
        <v>14135033.914315023</v>
      </c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  <c r="BT484" s="105"/>
      <c r="BU484" s="105"/>
      <c r="BV484" s="105"/>
      <c r="BW484" s="105"/>
      <c r="BX484" s="105"/>
      <c r="BY484" s="105"/>
      <c r="BZ484" s="105"/>
      <c r="CA484" s="105"/>
      <c r="CB484" s="105"/>
      <c r="CC484" s="105"/>
      <c r="CD484" s="105"/>
      <c r="CE484" s="105"/>
      <c r="CF484" s="105"/>
      <c r="CG484" s="105"/>
      <c r="CH484" s="105"/>
      <c r="CI484" s="105"/>
      <c r="CJ484" s="105"/>
      <c r="CK484" s="105"/>
      <c r="CL484" s="105"/>
      <c r="CM484" s="105"/>
      <c r="CN484" s="105"/>
      <c r="CO484" s="105"/>
      <c r="CP484" s="105"/>
      <c r="CQ484" s="105"/>
      <c r="CR484" s="105"/>
      <c r="CS484" s="105"/>
      <c r="CT484" s="105"/>
      <c r="CU484" s="105"/>
      <c r="CV484" s="105"/>
      <c r="CW484" s="105"/>
      <c r="CX484" s="105"/>
      <c r="CY484" s="105"/>
      <c r="CZ484" s="105"/>
      <c r="DA484" s="105"/>
      <c r="DB484" s="105"/>
      <c r="DC484" s="105"/>
      <c r="DD484" s="105"/>
      <c r="DE484" s="105"/>
      <c r="DF484" s="105"/>
      <c r="DG484" s="105"/>
      <c r="DH484" s="105"/>
      <c r="DI484" s="105"/>
      <c r="DJ484" s="105"/>
      <c r="DK484" s="105"/>
      <c r="DL484" s="105"/>
      <c r="DM484" s="105"/>
      <c r="DN484" s="105"/>
      <c r="DO484" s="105"/>
      <c r="DP484" s="105"/>
      <c r="DQ484" s="105"/>
      <c r="DR484" s="105"/>
      <c r="DS484" s="105"/>
      <c r="DT484" s="105"/>
      <c r="DU484" s="105"/>
      <c r="DV484" s="105"/>
      <c r="DW484" s="105"/>
      <c r="DX484" s="105"/>
      <c r="DY484" s="105"/>
      <c r="DZ484" s="105"/>
      <c r="EA484" s="105"/>
      <c r="EB484" s="105"/>
    </row>
    <row r="485" spans="1:132" x14ac:dyDescent="0.35">
      <c r="A485" s="122"/>
      <c r="B485" s="146">
        <v>2005</v>
      </c>
      <c r="C485" s="146">
        <f>AVERAGE(CJ479:EB479)</f>
        <v>13516584.26752184</v>
      </c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  <c r="BT485" s="105"/>
      <c r="BU485" s="105"/>
      <c r="BV485" s="105"/>
      <c r="BW485" s="105"/>
      <c r="BX485" s="105"/>
      <c r="BY485" s="105"/>
      <c r="BZ485" s="105"/>
      <c r="CA485" s="105"/>
      <c r="CB485" s="105"/>
      <c r="CC485" s="105"/>
      <c r="CD485" s="105"/>
      <c r="CE485" s="105"/>
      <c r="CF485" s="105"/>
      <c r="CG485" s="105"/>
      <c r="CH485" s="105"/>
      <c r="CI485" s="105"/>
      <c r="CJ485" s="105"/>
      <c r="CK485" s="105"/>
      <c r="CL485" s="105"/>
      <c r="CM485" s="105"/>
      <c r="CN485" s="105"/>
      <c r="CO485" s="105"/>
      <c r="CP485" s="105"/>
      <c r="CQ485" s="105"/>
      <c r="CR485" s="105"/>
      <c r="CS485" s="105"/>
      <c r="CT485" s="105"/>
      <c r="CU485" s="105"/>
      <c r="CV485" s="105"/>
      <c r="CW485" s="105"/>
      <c r="CX485" s="105"/>
      <c r="CY485" s="105"/>
      <c r="CZ485" s="105"/>
      <c r="DA485" s="105"/>
      <c r="DB485" s="105"/>
      <c r="DC485" s="105"/>
      <c r="DD485" s="105"/>
      <c r="DE485" s="105"/>
      <c r="DF485" s="105"/>
      <c r="DG485" s="105"/>
      <c r="DH485" s="105"/>
      <c r="DI485" s="105"/>
      <c r="DJ485" s="105"/>
      <c r="DK485" s="105"/>
      <c r="DL485" s="105"/>
      <c r="DM485" s="105"/>
      <c r="DN485" s="105"/>
      <c r="DO485" s="105"/>
      <c r="DP485" s="105"/>
      <c r="DQ485" s="105"/>
      <c r="DR485" s="105"/>
      <c r="DS485" s="105"/>
      <c r="DT485" s="105"/>
      <c r="DU485" s="105"/>
      <c r="DV485" s="105"/>
      <c r="DW485" s="105"/>
      <c r="DX485" s="105"/>
      <c r="DY485" s="105"/>
      <c r="DZ485" s="105"/>
      <c r="EA485" s="105"/>
      <c r="EB485" s="10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D2:M23"/>
  <sheetViews>
    <sheetView workbookViewId="0">
      <selection activeCell="D3" sqref="D3:L3"/>
    </sheetView>
  </sheetViews>
  <sheetFormatPr defaultRowHeight="14.5" x14ac:dyDescent="0.35"/>
  <cols>
    <col min="3" max="3" width="2.81640625" customWidth="1"/>
    <col min="9" max="9" width="11.1796875" customWidth="1"/>
  </cols>
  <sheetData>
    <row r="2" spans="4:13" ht="18" x14ac:dyDescent="0.4">
      <c r="D2" s="173" t="s">
        <v>267</v>
      </c>
      <c r="E2" s="173"/>
      <c r="F2" s="173"/>
      <c r="G2" s="173"/>
      <c r="H2" s="173"/>
      <c r="I2" s="173"/>
      <c r="J2" s="173"/>
      <c r="K2" s="173"/>
      <c r="L2" s="173"/>
      <c r="M2" s="173"/>
    </row>
    <row r="3" spans="4:13" ht="18" x14ac:dyDescent="0.4">
      <c r="D3" s="173" t="s">
        <v>222</v>
      </c>
      <c r="E3" s="174"/>
      <c r="F3" s="174"/>
      <c r="G3" s="174"/>
      <c r="H3" s="174"/>
      <c r="I3" s="174"/>
      <c r="J3" s="174"/>
      <c r="K3" s="174"/>
      <c r="L3" s="174"/>
      <c r="M3" s="4"/>
    </row>
    <row r="4" spans="4:13" x14ac:dyDescent="0.35">
      <c r="D4" s="5" t="s">
        <v>223</v>
      </c>
      <c r="E4" s="5" t="s">
        <v>224</v>
      </c>
      <c r="F4" s="5"/>
      <c r="G4" s="5" t="s">
        <v>225</v>
      </c>
      <c r="H4" s="5"/>
      <c r="I4" s="5"/>
      <c r="J4" s="5"/>
      <c r="K4" s="5"/>
      <c r="L4" s="5"/>
      <c r="M4" s="5"/>
    </row>
    <row r="5" spans="4:13" x14ac:dyDescent="0.35"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4:13" x14ac:dyDescent="0.35">
      <c r="D6" s="152">
        <v>1</v>
      </c>
      <c r="E6" s="152">
        <v>2.5</v>
      </c>
      <c r="F6" s="152"/>
      <c r="G6" s="152" t="s">
        <v>226</v>
      </c>
      <c r="H6" s="152"/>
      <c r="I6" s="152"/>
      <c r="J6" s="152"/>
      <c r="K6" s="152"/>
      <c r="L6" s="152"/>
      <c r="M6" s="152"/>
    </row>
    <row r="7" spans="4:13" x14ac:dyDescent="0.35">
      <c r="D7" s="152">
        <v>2</v>
      </c>
      <c r="E7" s="152">
        <v>2.9</v>
      </c>
      <c r="F7" s="152"/>
      <c r="G7" s="152" t="s">
        <v>227</v>
      </c>
      <c r="H7" s="152"/>
      <c r="I7" s="152"/>
      <c r="J7" s="152"/>
      <c r="K7" s="152"/>
      <c r="L7" s="152"/>
      <c r="M7" s="152"/>
    </row>
    <row r="8" spans="4:13" x14ac:dyDescent="0.35">
      <c r="D8" s="152">
        <v>3</v>
      </c>
      <c r="E8" s="152">
        <v>3</v>
      </c>
      <c r="F8" s="152"/>
      <c r="G8" s="152" t="s">
        <v>228</v>
      </c>
      <c r="H8" s="152"/>
      <c r="I8" s="152"/>
      <c r="J8" s="152"/>
      <c r="K8" s="152"/>
      <c r="L8" s="152"/>
      <c r="M8" s="152"/>
    </row>
    <row r="9" spans="4:13" x14ac:dyDescent="0.35">
      <c r="D9" s="152">
        <v>4</v>
      </c>
      <c r="E9" s="152">
        <v>3.6</v>
      </c>
      <c r="F9" s="152"/>
      <c r="G9" s="152" t="s">
        <v>229</v>
      </c>
      <c r="H9" s="152"/>
      <c r="I9" s="152"/>
      <c r="J9" s="152"/>
      <c r="K9" s="152"/>
      <c r="L9" s="152"/>
      <c r="M9" s="152"/>
    </row>
    <row r="10" spans="4:13" x14ac:dyDescent="0.35">
      <c r="D10" s="153" t="s">
        <v>230</v>
      </c>
      <c r="E10" s="152">
        <v>3.6</v>
      </c>
      <c r="F10" s="152"/>
      <c r="G10" s="152" t="s">
        <v>231</v>
      </c>
      <c r="H10" s="152"/>
      <c r="I10" s="152"/>
      <c r="J10" s="152"/>
      <c r="K10" s="152"/>
      <c r="L10" s="152"/>
      <c r="M10" s="152"/>
    </row>
    <row r="11" spans="4:13" x14ac:dyDescent="0.35">
      <c r="D11" s="153" t="s">
        <v>232</v>
      </c>
      <c r="E11" s="152"/>
      <c r="F11" s="152"/>
      <c r="G11" s="152" t="s">
        <v>233</v>
      </c>
      <c r="H11" s="152"/>
      <c r="I11" s="152"/>
      <c r="J11" s="152"/>
      <c r="K11" s="152"/>
      <c r="L11" s="152"/>
      <c r="M11" s="152"/>
    </row>
    <row r="12" spans="4:13" x14ac:dyDescent="0.35">
      <c r="D12" s="152">
        <v>6</v>
      </c>
      <c r="E12" s="152"/>
      <c r="F12" s="152"/>
      <c r="G12" s="152" t="s">
        <v>234</v>
      </c>
      <c r="H12" s="152"/>
      <c r="I12" s="152"/>
      <c r="J12" s="152"/>
      <c r="K12" s="152"/>
      <c r="L12" s="152"/>
      <c r="M12" s="152"/>
    </row>
    <row r="13" spans="4:13" x14ac:dyDescent="0.35">
      <c r="D13" s="152">
        <v>7</v>
      </c>
      <c r="E13" s="152"/>
      <c r="F13" s="152"/>
      <c r="G13" s="152" t="s">
        <v>244</v>
      </c>
      <c r="H13" s="152"/>
      <c r="I13" s="152"/>
      <c r="J13" s="152"/>
      <c r="K13" s="152"/>
      <c r="L13" s="152"/>
      <c r="M13" s="152"/>
    </row>
    <row r="14" spans="4:13" x14ac:dyDescent="0.35">
      <c r="D14" s="152">
        <v>8</v>
      </c>
      <c r="E14" s="152">
        <v>3.4</v>
      </c>
      <c r="F14" s="152"/>
      <c r="G14" s="152" t="s">
        <v>235</v>
      </c>
      <c r="H14" s="152"/>
      <c r="I14" s="152"/>
      <c r="J14" s="152"/>
      <c r="K14" s="152"/>
      <c r="L14" s="152"/>
      <c r="M14" s="152"/>
    </row>
    <row r="15" spans="4:13" x14ac:dyDescent="0.35">
      <c r="D15" s="153" t="s">
        <v>236</v>
      </c>
      <c r="E15" s="152">
        <v>3.4</v>
      </c>
      <c r="F15" s="152"/>
      <c r="G15" s="152" t="s">
        <v>237</v>
      </c>
      <c r="H15" s="152"/>
      <c r="I15" s="152"/>
      <c r="J15" s="152"/>
      <c r="K15" s="152"/>
      <c r="L15" s="152"/>
      <c r="M15" s="152"/>
    </row>
    <row r="16" spans="4:13" x14ac:dyDescent="0.35">
      <c r="D16" s="153" t="s">
        <v>238</v>
      </c>
      <c r="E16" s="152"/>
      <c r="F16" s="152"/>
      <c r="G16" s="152" t="s">
        <v>239</v>
      </c>
      <c r="H16" s="152"/>
      <c r="I16" s="152"/>
      <c r="J16" s="152"/>
      <c r="K16" s="152"/>
      <c r="L16" s="152"/>
      <c r="M16" s="152"/>
    </row>
    <row r="17" spans="4:13" x14ac:dyDescent="0.35">
      <c r="D17" s="152">
        <v>10</v>
      </c>
      <c r="E17" s="152">
        <v>2.7</v>
      </c>
      <c r="F17" s="152"/>
      <c r="G17" s="152" t="s">
        <v>240</v>
      </c>
      <c r="H17" s="152"/>
      <c r="I17" s="152"/>
      <c r="J17" s="152"/>
      <c r="K17" s="152"/>
      <c r="L17" s="152"/>
      <c r="M17" s="152"/>
    </row>
    <row r="18" spans="4:13" x14ac:dyDescent="0.35">
      <c r="D18" s="152">
        <v>11</v>
      </c>
      <c r="E18" s="152">
        <v>3.2</v>
      </c>
      <c r="F18" s="152"/>
      <c r="G18" s="152" t="s">
        <v>241</v>
      </c>
      <c r="H18" s="152"/>
      <c r="I18" s="152"/>
      <c r="J18" s="152"/>
      <c r="K18" s="152"/>
      <c r="L18" s="152"/>
      <c r="M18" s="152"/>
    </row>
    <row r="19" spans="4:13" x14ac:dyDescent="0.35">
      <c r="D19" s="152">
        <v>12</v>
      </c>
      <c r="E19" s="152">
        <v>3.1</v>
      </c>
      <c r="F19" s="152"/>
      <c r="G19" s="152" t="s">
        <v>242</v>
      </c>
      <c r="H19" s="152"/>
      <c r="I19" s="152"/>
      <c r="J19" s="152"/>
      <c r="K19" s="152"/>
      <c r="L19" s="152"/>
      <c r="M19" s="152"/>
    </row>
    <row r="20" spans="4:13" x14ac:dyDescent="0.35">
      <c r="D20" s="152">
        <v>13</v>
      </c>
      <c r="E20" s="152"/>
      <c r="F20" s="152"/>
      <c r="G20" s="152" t="s">
        <v>243</v>
      </c>
      <c r="H20" s="152"/>
      <c r="I20" s="152"/>
      <c r="J20" s="152"/>
      <c r="K20" s="152"/>
      <c r="L20" s="152"/>
      <c r="M20" s="152"/>
    </row>
    <row r="21" spans="4:13" x14ac:dyDescent="0.35">
      <c r="D21" s="152">
        <v>14</v>
      </c>
      <c r="E21" s="152"/>
      <c r="F21" s="152"/>
      <c r="G21" s="152" t="s">
        <v>239</v>
      </c>
      <c r="H21" s="152"/>
      <c r="I21" s="152"/>
      <c r="J21" s="152"/>
      <c r="K21" s="152"/>
      <c r="L21" s="152"/>
      <c r="M21" s="152"/>
    </row>
    <row r="22" spans="4:13" x14ac:dyDescent="0.35">
      <c r="D22" s="152"/>
      <c r="E22" s="152"/>
      <c r="F22" s="152"/>
      <c r="G22" s="152"/>
      <c r="H22" s="152"/>
      <c r="I22" s="152"/>
      <c r="J22" s="152"/>
      <c r="K22" s="152"/>
      <c r="L22" s="152"/>
      <c r="M22" s="152"/>
    </row>
    <row r="23" spans="4:13" x14ac:dyDescent="0.35">
      <c r="D23" s="154"/>
      <c r="E23" s="7"/>
      <c r="F23" s="7"/>
      <c r="G23" s="7"/>
      <c r="H23" s="7"/>
      <c r="I23" s="7"/>
      <c r="J23" s="7"/>
      <c r="K23" s="7"/>
      <c r="L23" s="7"/>
    </row>
  </sheetData>
  <mergeCells count="2">
    <mergeCell ref="D3:L3"/>
    <mergeCell ref="D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T85"/>
  <sheetViews>
    <sheetView zoomScale="82" zoomScaleNormal="82" workbookViewId="0">
      <selection activeCell="A2" sqref="A2"/>
    </sheetView>
  </sheetViews>
  <sheetFormatPr defaultRowHeight="14.5" x14ac:dyDescent="0.35"/>
  <cols>
    <col min="1" max="1" width="15.81640625" customWidth="1"/>
    <col min="21" max="21" width="11.54296875" bestFit="1" customWidth="1"/>
  </cols>
  <sheetData>
    <row r="1" spans="1:22" ht="26" x14ac:dyDescent="0.6">
      <c r="A1" s="178" t="s">
        <v>268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22" ht="30" x14ac:dyDescent="0.8">
      <c r="A2" s="147" t="s">
        <v>220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7"/>
      <c r="S2" s="7"/>
      <c r="T2" s="7"/>
      <c r="U2" s="7"/>
      <c r="V2" s="7"/>
    </row>
    <row r="3" spans="1:22" ht="15" thickBot="1" x14ac:dyDescent="0.4"/>
    <row r="4" spans="1:22" ht="15" thickBot="1" x14ac:dyDescent="0.4">
      <c r="A4" s="149" t="s">
        <v>58</v>
      </c>
      <c r="B4" s="150"/>
    </row>
    <row r="5" spans="1:22" x14ac:dyDescent="0.3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6.5" x14ac:dyDescent="0.35">
      <c r="A6" s="11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 t="s">
        <v>24</v>
      </c>
      <c r="S6" s="10"/>
      <c r="T6" s="10"/>
      <c r="U6" s="10"/>
      <c r="V6" s="10"/>
    </row>
    <row r="7" spans="1:22" x14ac:dyDescent="0.35">
      <c r="A7" s="10"/>
      <c r="B7" s="10"/>
      <c r="C7" s="12">
        <v>2000</v>
      </c>
      <c r="D7" s="12"/>
      <c r="E7" s="12">
        <v>2003</v>
      </c>
      <c r="F7" s="12">
        <v>2004</v>
      </c>
      <c r="G7" s="12">
        <v>2005</v>
      </c>
      <c r="H7" s="12"/>
      <c r="I7" s="13">
        <v>2008</v>
      </c>
      <c r="J7" s="13">
        <v>2009</v>
      </c>
      <c r="K7" s="13">
        <v>2010</v>
      </c>
      <c r="L7" s="13">
        <v>2011</v>
      </c>
      <c r="M7" s="13">
        <v>2012</v>
      </c>
      <c r="N7" s="13">
        <v>2013</v>
      </c>
      <c r="O7" s="13">
        <v>2014</v>
      </c>
      <c r="P7" s="13">
        <v>2015</v>
      </c>
      <c r="Q7" s="10"/>
      <c r="R7" s="13">
        <v>2018</v>
      </c>
      <c r="S7" s="10"/>
      <c r="T7" s="10"/>
      <c r="U7" s="10"/>
      <c r="V7" s="10"/>
    </row>
    <row r="8" spans="1:22" x14ac:dyDescent="0.35">
      <c r="A8" s="14" t="s">
        <v>0</v>
      </c>
      <c r="B8" s="9" t="s">
        <v>1</v>
      </c>
      <c r="C8" s="9">
        <v>50.671697595696997</v>
      </c>
      <c r="D8" s="9"/>
      <c r="E8" s="9">
        <v>370.79319902033842</v>
      </c>
      <c r="F8" s="9">
        <v>532.5171867045633</v>
      </c>
      <c r="G8" s="9">
        <v>2105.1987890886835</v>
      </c>
      <c r="H8" s="9"/>
      <c r="I8" s="9">
        <v>855.60828498127626</v>
      </c>
      <c r="J8" s="9">
        <v>791.97305290552151</v>
      </c>
      <c r="K8" s="9">
        <v>1031.2557593500444</v>
      </c>
      <c r="L8" s="9">
        <v>2870.4020650969419</v>
      </c>
      <c r="M8" s="9">
        <v>1069.3797608728655</v>
      </c>
      <c r="N8" s="9">
        <v>373.12277020287036</v>
      </c>
      <c r="O8" s="9">
        <v>1836.4376404120505</v>
      </c>
      <c r="P8" s="9">
        <v>1326.4387402893165</v>
      </c>
      <c r="Q8" s="9"/>
      <c r="R8" s="9">
        <v>161.00043574348018</v>
      </c>
      <c r="S8" s="9"/>
      <c r="T8" s="10"/>
      <c r="U8" s="10"/>
      <c r="V8" s="10"/>
    </row>
    <row r="9" spans="1:22" x14ac:dyDescent="0.35">
      <c r="A9" s="14"/>
      <c r="B9" s="9" t="s">
        <v>9</v>
      </c>
      <c r="C9" s="9">
        <v>469</v>
      </c>
      <c r="D9" s="9"/>
      <c r="E9" s="9">
        <v>1529</v>
      </c>
      <c r="F9" s="9">
        <v>1469</v>
      </c>
      <c r="G9" s="9">
        <v>1723</v>
      </c>
      <c r="H9" s="9"/>
      <c r="I9" s="9">
        <v>1618</v>
      </c>
      <c r="J9" s="9">
        <v>1431</v>
      </c>
      <c r="K9" s="9">
        <v>1281</v>
      </c>
      <c r="L9" s="9">
        <v>1185</v>
      </c>
      <c r="M9" s="9">
        <v>3343</v>
      </c>
      <c r="N9" s="9">
        <v>1496</v>
      </c>
      <c r="O9" s="9">
        <v>1798</v>
      </c>
      <c r="P9" s="9">
        <v>1520</v>
      </c>
      <c r="Q9" s="9"/>
      <c r="R9" s="9">
        <v>685</v>
      </c>
      <c r="S9" s="9"/>
      <c r="T9" s="10"/>
      <c r="U9" s="10"/>
      <c r="V9" s="10"/>
    </row>
    <row r="10" spans="1:22" x14ac:dyDescent="0.35">
      <c r="A10" s="1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0"/>
      <c r="U10" s="10"/>
      <c r="V10" s="10"/>
    </row>
    <row r="11" spans="1:22" x14ac:dyDescent="0.35">
      <c r="A11" s="1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  <c r="U11" s="10"/>
      <c r="V11" s="10"/>
    </row>
    <row r="12" spans="1:22" x14ac:dyDescent="0.35">
      <c r="A12" s="14" t="s">
        <v>3</v>
      </c>
      <c r="B12" s="9" t="s">
        <v>1</v>
      </c>
      <c r="C12" s="9">
        <v>2683.8415195287839</v>
      </c>
      <c r="D12" s="9"/>
      <c r="E12" s="9">
        <v>1413.5462912057055</v>
      </c>
      <c r="F12" s="9">
        <v>627.31582189232995</v>
      </c>
      <c r="G12" s="9">
        <v>354.99773821070562</v>
      </c>
      <c r="H12" s="9"/>
      <c r="I12" s="9">
        <v>849.58091269832403</v>
      </c>
      <c r="J12" s="9">
        <v>3194.9609727293205</v>
      </c>
      <c r="K12" s="9">
        <v>3269.1451919653905</v>
      </c>
      <c r="L12" s="9">
        <v>2421.0046896213494</v>
      </c>
      <c r="M12" s="9">
        <v>3575.7897171568602</v>
      </c>
      <c r="N12" s="9">
        <v>433.31071884647162</v>
      </c>
      <c r="O12" s="9">
        <v>684.91077593075181</v>
      </c>
      <c r="P12" s="9">
        <v>1316.6905849386737</v>
      </c>
      <c r="Q12" s="9"/>
      <c r="R12" s="9">
        <v>182.46926649431063</v>
      </c>
      <c r="S12" s="9"/>
      <c r="T12" s="10"/>
      <c r="U12" s="10"/>
      <c r="V12" s="10"/>
    </row>
    <row r="13" spans="1:22" x14ac:dyDescent="0.35">
      <c r="A13" s="10"/>
      <c r="B13" s="10" t="s">
        <v>2</v>
      </c>
      <c r="C13" s="10">
        <v>834</v>
      </c>
      <c r="D13" s="10"/>
      <c r="E13" s="10">
        <v>3060</v>
      </c>
      <c r="F13" s="10">
        <v>781</v>
      </c>
      <c r="G13" s="10">
        <v>1545</v>
      </c>
      <c r="H13" s="9"/>
      <c r="I13" s="9">
        <v>1438</v>
      </c>
      <c r="J13" s="9">
        <v>1243</v>
      </c>
      <c r="K13" s="9">
        <v>328</v>
      </c>
      <c r="L13" s="9">
        <v>692</v>
      </c>
      <c r="M13" s="9">
        <v>1022</v>
      </c>
      <c r="N13" s="9">
        <v>1667</v>
      </c>
      <c r="O13" s="9">
        <v>1592</v>
      </c>
      <c r="P13" s="9">
        <v>778</v>
      </c>
      <c r="Q13" s="9"/>
      <c r="R13" s="9">
        <v>1199</v>
      </c>
      <c r="S13" s="9"/>
      <c r="T13" s="10"/>
      <c r="U13" s="10"/>
      <c r="V13" s="10"/>
    </row>
    <row r="14" spans="1:22" x14ac:dyDescent="0.35">
      <c r="A14" s="10"/>
      <c r="B14" s="10"/>
      <c r="C14" s="10"/>
      <c r="D14" s="10"/>
      <c r="E14" s="10"/>
      <c r="F14" s="10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/>
      <c r="U14" s="10"/>
      <c r="V14" s="10"/>
    </row>
    <row r="15" spans="1:22" x14ac:dyDescent="0.35">
      <c r="A15" s="10"/>
      <c r="B15" s="10"/>
      <c r="C15" s="10"/>
      <c r="D15" s="10"/>
      <c r="E15" s="10"/>
      <c r="F15" s="10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  <c r="U15" s="10"/>
      <c r="V15" s="10"/>
    </row>
    <row r="16" spans="1:22" x14ac:dyDescent="0.35">
      <c r="A16" s="10"/>
      <c r="B16" s="16" t="s">
        <v>4</v>
      </c>
      <c r="C16" s="16"/>
      <c r="D16" s="17">
        <f>AVERAGE(C8,E8:G8,C12,E12:G12)</f>
        <v>1017.3602804058509</v>
      </c>
      <c r="E16" s="15"/>
      <c r="F16" s="16" t="s">
        <v>5</v>
      </c>
      <c r="G16" s="16"/>
      <c r="H16" s="17">
        <f>AVERAGE(I8:P8,I12:P12)</f>
        <v>1618.750727374877</v>
      </c>
      <c r="I16" s="10"/>
      <c r="J16" s="10"/>
      <c r="K16" s="10"/>
      <c r="L16" s="10"/>
      <c r="M16" s="10"/>
      <c r="N16" s="10"/>
      <c r="O16" s="10"/>
      <c r="P16" s="10"/>
      <c r="Q16" s="10"/>
      <c r="R16" s="16" t="s">
        <v>1</v>
      </c>
      <c r="S16" s="17">
        <f>AVERAGE(R8,R12)</f>
        <v>171.73485111889539</v>
      </c>
      <c r="T16" s="10"/>
      <c r="U16" s="10"/>
      <c r="V16" s="10"/>
    </row>
    <row r="17" spans="1:22" x14ac:dyDescent="0.3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x14ac:dyDescent="0.35">
      <c r="A18" s="9"/>
      <c r="B18" s="9"/>
      <c r="C18" s="9"/>
      <c r="D18" s="9"/>
      <c r="E18" s="9"/>
      <c r="F18" s="9"/>
      <c r="G18" s="9"/>
      <c r="H18" s="9"/>
      <c r="I18" s="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x14ac:dyDescent="0.35">
      <c r="A19" s="9"/>
      <c r="B19" s="9"/>
      <c r="C19" s="9"/>
      <c r="D19" s="9"/>
      <c r="E19" s="9"/>
      <c r="F19" s="9"/>
      <c r="G19" s="9"/>
      <c r="H19" s="9"/>
      <c r="I19" s="9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x14ac:dyDescent="0.35">
      <c r="A20" s="151" t="s">
        <v>218</v>
      </c>
      <c r="B20" s="151"/>
      <c r="C20" s="151"/>
      <c r="D20" s="151"/>
      <c r="I20" s="9"/>
      <c r="J20" s="10"/>
      <c r="K20" s="10"/>
      <c r="L20" s="10"/>
      <c r="M20" s="10"/>
      <c r="N20" s="9"/>
      <c r="O20" s="9"/>
      <c r="P20" s="9"/>
      <c r="Q20" s="9"/>
      <c r="R20" s="9"/>
      <c r="S20" s="9"/>
      <c r="T20" s="9"/>
      <c r="U20" s="9"/>
      <c r="V20" s="10"/>
    </row>
    <row r="21" spans="1:22" ht="15" thickBot="1" x14ac:dyDescent="0.4">
      <c r="A21" s="7"/>
      <c r="B21" s="7"/>
      <c r="C21" s="7"/>
      <c r="D21" s="7"/>
      <c r="N21" s="7"/>
      <c r="O21" s="7"/>
      <c r="P21" s="7"/>
      <c r="Q21" s="7"/>
      <c r="R21" s="7"/>
      <c r="S21" s="7"/>
      <c r="T21" s="7"/>
      <c r="U21" s="7"/>
    </row>
    <row r="22" spans="1:22" ht="16.5" x14ac:dyDescent="0.35">
      <c r="A22" s="22" t="s">
        <v>41</v>
      </c>
      <c r="B22" s="23"/>
      <c r="C22" s="23"/>
      <c r="D22" s="23" t="s">
        <v>33</v>
      </c>
      <c r="E22" s="24" t="s">
        <v>34</v>
      </c>
      <c r="F22" s="24" t="s">
        <v>35</v>
      </c>
      <c r="G22" s="24" t="s">
        <v>36</v>
      </c>
      <c r="H22" s="25" t="s">
        <v>37</v>
      </c>
      <c r="N22" s="7"/>
      <c r="O22" s="7"/>
      <c r="P22" s="7"/>
      <c r="Q22" s="7"/>
      <c r="R22" s="7"/>
      <c r="S22" s="7"/>
      <c r="T22" s="7"/>
      <c r="U22" s="7"/>
    </row>
    <row r="23" spans="1:22" x14ac:dyDescent="0.35">
      <c r="A23" s="26" t="s">
        <v>32</v>
      </c>
      <c r="B23" s="9"/>
      <c r="C23" s="9"/>
      <c r="D23" s="9">
        <v>1749252.27</v>
      </c>
      <c r="E23" s="9">
        <v>15787738</v>
      </c>
      <c r="F23" s="9">
        <v>72288.5</v>
      </c>
      <c r="G23" s="10">
        <v>15580.29</v>
      </c>
      <c r="H23" s="27">
        <v>13903.45</v>
      </c>
      <c r="N23" s="7"/>
      <c r="O23" s="7"/>
      <c r="P23" s="7"/>
      <c r="Q23" s="7"/>
      <c r="R23" s="7"/>
      <c r="S23" s="7"/>
      <c r="T23" s="7"/>
      <c r="U23" s="7"/>
    </row>
    <row r="24" spans="1:22" ht="17" thickBot="1" x14ac:dyDescent="0.4">
      <c r="A24" s="28" t="s">
        <v>38</v>
      </c>
      <c r="B24" s="19"/>
      <c r="C24" s="19"/>
      <c r="D24" s="19">
        <f>SUM(D23:H23)/1000000</f>
        <v>17.638762509999999</v>
      </c>
      <c r="E24" s="8"/>
      <c r="F24" s="8"/>
      <c r="G24" s="8"/>
      <c r="H24" s="29"/>
      <c r="N24" s="7"/>
      <c r="O24" s="7"/>
      <c r="P24" s="7"/>
      <c r="Q24" s="7"/>
      <c r="R24" s="7"/>
    </row>
    <row r="25" spans="1:22" x14ac:dyDescent="0.35">
      <c r="N25" s="7"/>
      <c r="O25" s="7"/>
      <c r="P25" s="7"/>
      <c r="Q25" s="7"/>
      <c r="R25" s="7"/>
      <c r="S25" s="7"/>
      <c r="T25" s="7"/>
      <c r="U25" s="7"/>
    </row>
    <row r="26" spans="1:22" x14ac:dyDescent="0.35">
      <c r="N26" s="7"/>
      <c r="O26" s="7"/>
      <c r="P26" s="7"/>
      <c r="Q26" s="7"/>
      <c r="R26" s="7"/>
      <c r="S26" s="7"/>
      <c r="T26" s="7"/>
      <c r="U26" s="7"/>
    </row>
    <row r="27" spans="1:22" x14ac:dyDescent="0.35">
      <c r="N27" s="7"/>
      <c r="O27" s="7"/>
      <c r="P27" s="7"/>
      <c r="Q27" s="7"/>
      <c r="R27" s="7"/>
      <c r="S27" s="7"/>
      <c r="T27" s="7"/>
      <c r="U27" s="7"/>
    </row>
    <row r="28" spans="1:22" ht="16.5" x14ac:dyDescent="0.45">
      <c r="A28" s="151" t="s">
        <v>219</v>
      </c>
      <c r="B28" s="151"/>
      <c r="C28" s="7"/>
      <c r="D28" s="7"/>
      <c r="E28" s="7"/>
      <c r="F28" s="7"/>
      <c r="G28" s="7"/>
      <c r="H28" s="7"/>
      <c r="I28" s="18"/>
      <c r="O28" s="7"/>
      <c r="P28" s="7"/>
      <c r="Q28" s="7"/>
      <c r="R28" s="7"/>
      <c r="S28" s="7"/>
      <c r="T28" s="7"/>
      <c r="U28" s="7"/>
    </row>
    <row r="29" spans="1:22" x14ac:dyDescent="0.35">
      <c r="O29" s="7"/>
      <c r="P29" s="7"/>
      <c r="Q29" s="7"/>
      <c r="R29" s="7"/>
      <c r="S29" s="7"/>
      <c r="T29" s="7"/>
      <c r="U29" s="7"/>
    </row>
    <row r="30" spans="1:22" x14ac:dyDescent="0.35">
      <c r="A30" t="s">
        <v>27</v>
      </c>
      <c r="C30" s="6" t="s">
        <v>10</v>
      </c>
      <c r="D30" s="6"/>
      <c r="E30" s="6"/>
      <c r="F30" s="2">
        <f>D16</f>
        <v>1017.3602804058509</v>
      </c>
      <c r="G30" s="7"/>
      <c r="H30" s="6" t="s">
        <v>7</v>
      </c>
      <c r="I30" s="2">
        <f>H16</f>
        <v>1618.750727374877</v>
      </c>
      <c r="O30" s="7"/>
      <c r="P30" s="7"/>
      <c r="Q30" s="7"/>
    </row>
    <row r="31" spans="1:22" x14ac:dyDescent="0.35">
      <c r="C31" s="6" t="s">
        <v>11</v>
      </c>
      <c r="D31" s="6"/>
      <c r="E31" s="6"/>
      <c r="F31" s="3">
        <f>S16</f>
        <v>171.73485111889539</v>
      </c>
      <c r="G31" s="9"/>
      <c r="H31" s="9"/>
      <c r="I31" s="9"/>
      <c r="K31" s="1"/>
      <c r="O31" s="7"/>
      <c r="P31" s="7"/>
      <c r="Q31" s="7"/>
    </row>
    <row r="32" spans="1:22" x14ac:dyDescent="0.35">
      <c r="K32" s="1"/>
      <c r="O32" s="7"/>
      <c r="P32" s="7"/>
      <c r="Q32" s="7"/>
    </row>
    <row r="33" spans="1:21" ht="16.5" x14ac:dyDescent="0.35">
      <c r="A33" t="s">
        <v>30</v>
      </c>
      <c r="F33" s="2" t="s">
        <v>15</v>
      </c>
      <c r="O33" s="7"/>
      <c r="P33" s="7"/>
      <c r="Q33" s="7"/>
    </row>
    <row r="34" spans="1:21" ht="16.5" x14ac:dyDescent="0.35">
      <c r="A34" t="s">
        <v>31</v>
      </c>
      <c r="F34" s="2" t="s">
        <v>12</v>
      </c>
      <c r="J34" s="4" t="s">
        <v>6</v>
      </c>
      <c r="K34" s="4" t="s">
        <v>7</v>
      </c>
      <c r="L34" s="4" t="s">
        <v>25</v>
      </c>
      <c r="M34" s="4"/>
      <c r="O34" s="7"/>
      <c r="P34" s="7"/>
      <c r="Q34" s="7"/>
    </row>
    <row r="35" spans="1:21" ht="16.5" x14ac:dyDescent="0.35">
      <c r="A35" t="s">
        <v>14</v>
      </c>
      <c r="J35">
        <f>F30*1.26</f>
        <v>1281.8739533113721</v>
      </c>
      <c r="K35">
        <f>I30*1.23</f>
        <v>1991.0633946710986</v>
      </c>
      <c r="L35">
        <f>F31*1.23</f>
        <v>211.23386687624134</v>
      </c>
      <c r="O35" s="7"/>
      <c r="P35" s="7"/>
      <c r="Q35" s="7"/>
      <c r="R35" s="7"/>
      <c r="S35" s="7"/>
      <c r="T35" s="7"/>
      <c r="U35" s="7"/>
    </row>
    <row r="36" spans="1:21" x14ac:dyDescent="0.35">
      <c r="A36" t="s">
        <v>47</v>
      </c>
      <c r="E36" s="20" t="s">
        <v>28</v>
      </c>
      <c r="F36" s="2">
        <v>0.39200000000000002</v>
      </c>
      <c r="G36" s="21" t="s">
        <v>29</v>
      </c>
      <c r="H36" s="2">
        <v>0.376</v>
      </c>
      <c r="O36" s="7"/>
      <c r="P36" s="7"/>
      <c r="Q36" s="7"/>
      <c r="R36" s="7"/>
      <c r="S36" s="7"/>
      <c r="T36" s="7"/>
      <c r="U36" s="7"/>
    </row>
    <row r="37" spans="1:21" ht="16.5" x14ac:dyDescent="0.35">
      <c r="A37" t="s">
        <v>26</v>
      </c>
      <c r="J37">
        <f>J35*0.392</f>
        <v>502.49458969805789</v>
      </c>
      <c r="K37">
        <f>K35*0.376</f>
        <v>748.63983639633307</v>
      </c>
      <c r="L37">
        <f>L35*0.376</f>
        <v>79.423933945466743</v>
      </c>
      <c r="O37" s="7"/>
      <c r="P37" s="7"/>
      <c r="Q37" s="7"/>
      <c r="R37" s="7"/>
      <c r="S37" s="7"/>
      <c r="T37" s="7"/>
      <c r="U37" s="7"/>
    </row>
    <row r="38" spans="1:21" ht="16.5" x14ac:dyDescent="0.35">
      <c r="A38" t="s">
        <v>8</v>
      </c>
      <c r="B38" s="2" t="s">
        <v>13</v>
      </c>
      <c r="C38" s="2"/>
      <c r="O38" s="7"/>
      <c r="P38" s="7"/>
      <c r="Q38" s="7"/>
      <c r="R38" s="7"/>
      <c r="S38" s="7"/>
      <c r="T38" s="7"/>
      <c r="U38" s="7"/>
    </row>
    <row r="39" spans="1:21" ht="16.5" x14ac:dyDescent="0.35">
      <c r="A39" t="s">
        <v>16</v>
      </c>
      <c r="J39">
        <f>J37/2.435</f>
        <v>206.3632811901675</v>
      </c>
      <c r="K39">
        <f>K37/2.435</f>
        <v>307.44962480342218</v>
      </c>
      <c r="L39">
        <f>L37/2.435</f>
        <v>32.617632010458621</v>
      </c>
      <c r="O39" s="7"/>
      <c r="P39" s="7"/>
      <c r="Q39" s="7"/>
      <c r="R39" s="7"/>
      <c r="S39" s="7"/>
      <c r="T39" s="7"/>
      <c r="U39" s="7"/>
    </row>
    <row r="40" spans="1:21" x14ac:dyDescent="0.35">
      <c r="A40" t="s">
        <v>17</v>
      </c>
      <c r="J40">
        <f>J39/1000</f>
        <v>0.2063632811901675</v>
      </c>
      <c r="K40">
        <f t="shared" ref="K40:L40" si="0">K39/1000</f>
        <v>0.30744962480342219</v>
      </c>
      <c r="L40">
        <f t="shared" si="0"/>
        <v>3.2617632010458621E-2</v>
      </c>
    </row>
    <row r="41" spans="1:21" ht="16.5" x14ac:dyDescent="0.35">
      <c r="A41" t="s">
        <v>39</v>
      </c>
      <c r="J41">
        <f>J40/1000*D24*1000000</f>
        <v>3639.9929076977146</v>
      </c>
      <c r="K41">
        <f>K40/1000*D24*1000000</f>
        <v>5423.0309156961694</v>
      </c>
      <c r="O41" s="10"/>
      <c r="P41" s="10"/>
    </row>
    <row r="42" spans="1:21" ht="16.5" x14ac:dyDescent="0.35">
      <c r="A42" t="s">
        <v>40</v>
      </c>
      <c r="L42">
        <f>L40/1000*506000000</f>
        <v>16504.521797292062</v>
      </c>
    </row>
    <row r="43" spans="1:21" ht="16.5" x14ac:dyDescent="0.35">
      <c r="A43" t="s">
        <v>18</v>
      </c>
      <c r="L43">
        <f>K41+L42</f>
        <v>21927.552712988232</v>
      </c>
      <c r="O43" s="10"/>
      <c r="P43" s="10"/>
    </row>
    <row r="44" spans="1:21" ht="16.5" x14ac:dyDescent="0.35">
      <c r="A44" t="s">
        <v>44</v>
      </c>
      <c r="L44">
        <f>L43/524400</f>
        <v>4.1814555135370392E-2</v>
      </c>
    </row>
    <row r="45" spans="1:21" x14ac:dyDescent="0.35">
      <c r="A45" t="s">
        <v>45</v>
      </c>
      <c r="L45">
        <f>J40*D24/524.04</f>
        <v>6.9460211199483144E-3</v>
      </c>
    </row>
    <row r="48" spans="1:21" x14ac:dyDescent="0.35">
      <c r="A48" s="151" t="s">
        <v>221</v>
      </c>
      <c r="B48" s="151"/>
      <c r="C48" s="151"/>
    </row>
    <row r="50" spans="1:14" x14ac:dyDescent="0.35">
      <c r="A50" t="s">
        <v>19</v>
      </c>
      <c r="E50" s="2" t="s">
        <v>216</v>
      </c>
      <c r="F50" s="2"/>
    </row>
    <row r="51" spans="1:14" x14ac:dyDescent="0.35">
      <c r="A51" t="s">
        <v>20</v>
      </c>
      <c r="C51" s="2" t="s">
        <v>21</v>
      </c>
      <c r="E51" s="7"/>
      <c r="F51" s="7"/>
    </row>
    <row r="52" spans="1:14" x14ac:dyDescent="0.35">
      <c r="A52" t="s">
        <v>22</v>
      </c>
      <c r="I52" t="s">
        <v>217</v>
      </c>
      <c r="L52" s="5">
        <f>3250/1</f>
        <v>3250</v>
      </c>
    </row>
    <row r="53" spans="1:14" x14ac:dyDescent="0.35">
      <c r="A53" t="s">
        <v>46</v>
      </c>
      <c r="L53" s="5">
        <f>3250/(1+L45)</f>
        <v>3227.5811531439149</v>
      </c>
    </row>
    <row r="54" spans="1:14" x14ac:dyDescent="0.35">
      <c r="A54" t="s">
        <v>42</v>
      </c>
      <c r="L54" s="5">
        <f>3250/(1+L44)</f>
        <v>3119.5571073373076</v>
      </c>
      <c r="N54" s="7"/>
    </row>
    <row r="55" spans="1:14" x14ac:dyDescent="0.35">
      <c r="A55" t="s">
        <v>43</v>
      </c>
      <c r="L55" s="5">
        <f>3250/(1+K40)</f>
        <v>2485.7554267061296</v>
      </c>
      <c r="N55" s="7"/>
    </row>
    <row r="70" spans="1:46" x14ac:dyDescent="0.35"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1:46" x14ac:dyDescent="0.35"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6" x14ac:dyDescent="0.35"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46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1:46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46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1:46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46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46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46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46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46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</sheetData>
  <mergeCells count="1">
    <mergeCell ref="A1:Q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C88"/>
  <sheetViews>
    <sheetView zoomScaleNormal="100" workbookViewId="0">
      <selection activeCell="A2" sqref="A2:T2"/>
    </sheetView>
  </sheetViews>
  <sheetFormatPr defaultRowHeight="14.5" x14ac:dyDescent="0.35"/>
  <cols>
    <col min="1" max="1" width="32.81640625" customWidth="1"/>
    <col min="2" max="2" width="9.453125" customWidth="1"/>
  </cols>
  <sheetData>
    <row r="1" spans="1:29" ht="26" x14ac:dyDescent="0.35">
      <c r="A1" s="179" t="s">
        <v>269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:29" s="7" customFormat="1" ht="17.25" customHeight="1" x14ac:dyDescent="0.35">
      <c r="A2" s="175" t="s">
        <v>260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01"/>
      <c r="V2" s="101"/>
      <c r="W2" s="101"/>
      <c r="X2" s="101"/>
      <c r="Y2" s="101"/>
      <c r="Z2" s="101"/>
      <c r="AA2" s="101"/>
      <c r="AB2" s="101"/>
      <c r="AC2" s="101"/>
    </row>
    <row r="3" spans="1:29" s="7" customFormat="1" ht="30.75" customHeight="1" x14ac:dyDescent="0.35">
      <c r="A3" s="175" t="s">
        <v>74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01"/>
      <c r="V3" s="101"/>
      <c r="W3" s="101"/>
      <c r="X3" s="101"/>
      <c r="Y3" s="101"/>
      <c r="Z3" s="101"/>
      <c r="AA3" s="101"/>
      <c r="AB3" s="101"/>
      <c r="AC3" s="101"/>
    </row>
    <row r="4" spans="1:29" s="7" customFormat="1" x14ac:dyDescent="0.3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</row>
    <row r="5" spans="1:29" s="7" customFormat="1" x14ac:dyDescent="0.35"/>
    <row r="6" spans="1:29" s="7" customFormat="1" x14ac:dyDescent="0.35"/>
    <row r="7" spans="1:29" s="7" customFormat="1" ht="15" thickBot="1" x14ac:dyDescent="0.4">
      <c r="A7" s="7" t="s">
        <v>73</v>
      </c>
    </row>
    <row r="8" spans="1:29" s="7" customFormat="1" ht="15" thickBot="1" x14ac:dyDescent="0.4">
      <c r="A8" s="100" t="s">
        <v>70</v>
      </c>
      <c r="B8" s="65">
        <v>5</v>
      </c>
      <c r="C8" s="66">
        <v>6</v>
      </c>
      <c r="D8" s="66">
        <v>7</v>
      </c>
      <c r="E8" s="66">
        <v>8</v>
      </c>
      <c r="F8" s="66">
        <v>9</v>
      </c>
      <c r="G8" s="66">
        <v>10</v>
      </c>
      <c r="H8" s="66">
        <v>11</v>
      </c>
      <c r="I8" s="66">
        <v>12</v>
      </c>
      <c r="J8" s="66">
        <v>13</v>
      </c>
      <c r="K8" s="66">
        <v>14</v>
      </c>
      <c r="L8" s="66">
        <v>15</v>
      </c>
      <c r="M8" s="66">
        <v>16</v>
      </c>
      <c r="N8" s="66">
        <v>17</v>
      </c>
      <c r="O8" s="66">
        <v>18</v>
      </c>
      <c r="P8" s="66">
        <v>19</v>
      </c>
      <c r="Q8" s="66">
        <v>20</v>
      </c>
      <c r="R8" s="66">
        <v>21</v>
      </c>
      <c r="S8" s="66">
        <v>22</v>
      </c>
      <c r="T8" s="66">
        <v>23</v>
      </c>
      <c r="U8" s="66">
        <v>24</v>
      </c>
      <c r="V8" s="67">
        <v>25</v>
      </c>
    </row>
    <row r="9" spans="1:29" s="7" customFormat="1" ht="15" thickBot="1" x14ac:dyDescent="0.4">
      <c r="A9" s="99" t="s">
        <v>69</v>
      </c>
      <c r="B9" s="68"/>
      <c r="C9" s="69">
        <v>4</v>
      </c>
      <c r="D9" s="69">
        <v>17</v>
      </c>
      <c r="E9" s="69">
        <v>39</v>
      </c>
      <c r="F9" s="69">
        <v>32</v>
      </c>
      <c r="G9" s="69">
        <v>22</v>
      </c>
      <c r="H9" s="69">
        <v>43</v>
      </c>
      <c r="I9" s="69">
        <v>41</v>
      </c>
      <c r="J9" s="69">
        <v>41</v>
      </c>
      <c r="K9" s="69">
        <v>40</v>
      </c>
      <c r="L9" s="69">
        <v>35</v>
      </c>
      <c r="M9" s="69">
        <v>29</v>
      </c>
      <c r="N9" s="69">
        <v>34</v>
      </c>
      <c r="O9" s="69">
        <v>23</v>
      </c>
      <c r="P9" s="69">
        <v>12</v>
      </c>
      <c r="Q9" s="69">
        <v>11</v>
      </c>
      <c r="R9" s="69">
        <v>4</v>
      </c>
      <c r="S9" s="69">
        <v>2</v>
      </c>
      <c r="T9" s="69">
        <v>3</v>
      </c>
      <c r="U9" s="69">
        <v>1</v>
      </c>
      <c r="V9" s="70">
        <v>2</v>
      </c>
      <c r="W9" s="7">
        <f>SUM(C9:V9)</f>
        <v>435</v>
      </c>
      <c r="X9" s="7" t="s">
        <v>59</v>
      </c>
    </row>
    <row r="10" spans="1:29" s="7" customFormat="1" ht="16.5" x14ac:dyDescent="0.35">
      <c r="A10" s="96" t="s">
        <v>68</v>
      </c>
      <c r="B10" s="71"/>
      <c r="C10" s="72">
        <v>0.22500000000000001</v>
      </c>
      <c r="D10" s="72">
        <v>5.8823529411764705E-2</v>
      </c>
      <c r="E10" s="72">
        <v>6.4102564102564097E-2</v>
      </c>
      <c r="F10" s="72">
        <v>6.25E-2</v>
      </c>
      <c r="G10" s="72">
        <v>9.0909090909090912E-2</v>
      </c>
      <c r="H10" s="72">
        <v>0.16279069767441862</v>
      </c>
      <c r="I10" s="72">
        <v>0.21951219512195122</v>
      </c>
      <c r="J10" s="72">
        <v>0.24390243902439024</v>
      </c>
      <c r="K10" s="72">
        <v>0.32500000000000001</v>
      </c>
      <c r="L10" s="72">
        <v>0.37142857142857144</v>
      </c>
      <c r="M10" s="72">
        <v>0.51724137931034486</v>
      </c>
      <c r="N10" s="72">
        <v>0.61764705882352944</v>
      </c>
      <c r="O10" s="72">
        <v>0.69565217391304346</v>
      </c>
      <c r="P10" s="72">
        <v>0.75</v>
      </c>
      <c r="Q10" s="72">
        <v>0.81818181818181823</v>
      </c>
      <c r="R10" s="72">
        <v>1.25</v>
      </c>
      <c r="S10" s="72">
        <v>1.25</v>
      </c>
      <c r="T10" s="72">
        <v>1.3333333333333333</v>
      </c>
      <c r="U10" s="72">
        <v>1.2</v>
      </c>
      <c r="V10" s="73">
        <v>1.5</v>
      </c>
    </row>
    <row r="11" spans="1:29" s="7" customFormat="1" x14ac:dyDescent="0.35">
      <c r="A11" s="95" t="s">
        <v>67</v>
      </c>
      <c r="B11" s="74"/>
      <c r="C11" s="75">
        <v>2.6549999999999997E-2</v>
      </c>
      <c r="D11" s="75">
        <v>4.2523529411764703E-2</v>
      </c>
      <c r="E11" s="75">
        <v>6.5725641025641018E-2</v>
      </c>
      <c r="F11" s="75">
        <v>9.6571874999999988E-2</v>
      </c>
      <c r="G11" s="75">
        <v>0.14310454545454546</v>
      </c>
      <c r="H11" s="75">
        <v>0.18516511627906976</v>
      </c>
      <c r="I11" s="75">
        <v>0.2442</v>
      </c>
      <c r="J11" s="75">
        <v>0.32829512195121952</v>
      </c>
      <c r="K11" s="75">
        <v>0.39550249999999998</v>
      </c>
      <c r="L11" s="75">
        <v>0.47188571428571435</v>
      </c>
      <c r="M11" s="75">
        <v>0.5963931034482759</v>
      </c>
      <c r="N11" s="75">
        <v>0.46594705882352944</v>
      </c>
      <c r="O11" s="75">
        <v>0.79250434782608703</v>
      </c>
      <c r="P11" s="75">
        <v>0.93428333333333347</v>
      </c>
      <c r="Q11" s="75">
        <v>1.0941000000000001</v>
      </c>
      <c r="R11" s="75">
        <v>1.5542</v>
      </c>
      <c r="S11" s="75">
        <v>1.5640500000000002</v>
      </c>
      <c r="T11" s="75">
        <v>1.8028999999999999</v>
      </c>
      <c r="U11" s="75">
        <v>1.6605999999999999</v>
      </c>
      <c r="V11" s="76">
        <v>1.9905999999999999</v>
      </c>
    </row>
    <row r="12" spans="1:29" s="7" customFormat="1" ht="15" thickBot="1" x14ac:dyDescent="0.4">
      <c r="A12" s="94" t="s">
        <v>66</v>
      </c>
      <c r="B12" s="77"/>
      <c r="C12" s="78">
        <v>8.3999999999999995E-3</v>
      </c>
      <c r="D12" s="78">
        <v>1.9294117647058823E-2</v>
      </c>
      <c r="E12" s="78">
        <v>2.7974358974358973E-2</v>
      </c>
      <c r="F12" s="78">
        <v>4.0434375000000002E-2</v>
      </c>
      <c r="G12" s="78">
        <v>5.5909090909090908E-2</v>
      </c>
      <c r="H12" s="78">
        <v>7.3451162790697688E-2</v>
      </c>
      <c r="I12" s="78">
        <v>9.2968292682926834E-2</v>
      </c>
      <c r="J12" s="78">
        <v>0.12639024390243903</v>
      </c>
      <c r="K12" s="78">
        <v>0.1532625</v>
      </c>
      <c r="L12" s="78">
        <v>0.1789542857142857</v>
      </c>
      <c r="M12" s="78">
        <v>0.22222068965517242</v>
      </c>
      <c r="N12" s="78">
        <v>0.26956764705882347</v>
      </c>
      <c r="O12" s="78">
        <v>0.29503043478260871</v>
      </c>
      <c r="P12" s="78">
        <v>0.35525833333333329</v>
      </c>
      <c r="Q12" s="78">
        <v>0.42407272727272732</v>
      </c>
      <c r="R12" s="78">
        <v>0.474325</v>
      </c>
      <c r="S12" s="78">
        <v>0.62275000000000003</v>
      </c>
      <c r="T12" s="78">
        <v>0.62639999999999996</v>
      </c>
      <c r="U12" s="78">
        <v>0.69550000000000001</v>
      </c>
      <c r="V12" s="78">
        <v>0.55399999999999994</v>
      </c>
    </row>
    <row r="13" spans="1:29" s="7" customFormat="1" x14ac:dyDescent="0.35">
      <c r="A13" s="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</row>
    <row r="14" spans="1:29" s="7" customFormat="1" x14ac:dyDescent="0.35">
      <c r="A14" s="9" t="s">
        <v>65</v>
      </c>
      <c r="C14" s="7">
        <f t="shared" ref="C14:V14" si="0">C11/C10</f>
        <v>0.11799999999999998</v>
      </c>
      <c r="D14" s="7">
        <f t="shared" si="0"/>
        <v>0.72289999999999999</v>
      </c>
      <c r="E14" s="7">
        <f t="shared" si="0"/>
        <v>1.02532</v>
      </c>
      <c r="F14" s="7">
        <f t="shared" si="0"/>
        <v>1.5451499999999998</v>
      </c>
      <c r="G14" s="7">
        <f t="shared" si="0"/>
        <v>1.5741499999999999</v>
      </c>
      <c r="H14" s="7">
        <f t="shared" si="0"/>
        <v>1.137442857142857</v>
      </c>
      <c r="I14" s="7">
        <f t="shared" si="0"/>
        <v>1.1124666666666667</v>
      </c>
      <c r="J14" s="7">
        <f t="shared" si="0"/>
        <v>1.3460100000000002</v>
      </c>
      <c r="K14" s="7">
        <f t="shared" si="0"/>
        <v>1.2169307692307691</v>
      </c>
      <c r="L14" s="7">
        <f t="shared" si="0"/>
        <v>1.2704615384615385</v>
      </c>
      <c r="M14" s="7">
        <f t="shared" si="0"/>
        <v>1.1530266666666666</v>
      </c>
      <c r="N14" s="7">
        <f t="shared" si="0"/>
        <v>0.75439047619047617</v>
      </c>
      <c r="O14" s="7">
        <f t="shared" si="0"/>
        <v>1.1392250000000002</v>
      </c>
      <c r="P14" s="7">
        <f t="shared" si="0"/>
        <v>1.2457111111111112</v>
      </c>
      <c r="Q14" s="7">
        <f t="shared" si="0"/>
        <v>1.3372333333333333</v>
      </c>
      <c r="R14" s="7">
        <f t="shared" si="0"/>
        <v>1.24336</v>
      </c>
      <c r="S14" s="7">
        <f t="shared" si="0"/>
        <v>1.2512400000000001</v>
      </c>
      <c r="T14" s="7">
        <f t="shared" si="0"/>
        <v>1.3521750000000001</v>
      </c>
      <c r="U14" s="7">
        <f t="shared" si="0"/>
        <v>1.3838333333333332</v>
      </c>
      <c r="V14" s="7">
        <f t="shared" si="0"/>
        <v>1.3270666666666666</v>
      </c>
      <c r="W14" s="9"/>
    </row>
    <row r="15" spans="1:29" s="7" customFormat="1" x14ac:dyDescent="0.35">
      <c r="A15" s="9" t="s">
        <v>64</v>
      </c>
      <c r="E15" s="7">
        <v>1.02532</v>
      </c>
      <c r="H15" s="7">
        <v>1.137442857142857</v>
      </c>
      <c r="I15" s="7">
        <v>1.1124666666666667</v>
      </c>
      <c r="J15" s="7">
        <v>1.3460100000000002</v>
      </c>
      <c r="K15" s="7">
        <v>1.2169307692307691</v>
      </c>
      <c r="L15" s="7">
        <v>1.2704615384615385</v>
      </c>
      <c r="M15" s="7">
        <v>1.1530266666666666</v>
      </c>
      <c r="O15" s="7">
        <v>1.1392250000000002</v>
      </c>
      <c r="P15" s="7">
        <v>1.2457111111111112</v>
      </c>
      <c r="Q15" s="7">
        <v>1.3372333333333333</v>
      </c>
      <c r="R15" s="7">
        <v>1.24336</v>
      </c>
      <c r="S15" s="7">
        <v>1.2512400000000001</v>
      </c>
      <c r="T15" s="7">
        <v>1.3521750000000001</v>
      </c>
      <c r="U15" s="7">
        <v>1.3838333333333332</v>
      </c>
      <c r="V15" s="7">
        <v>1.3270666666666666</v>
      </c>
    </row>
    <row r="16" spans="1:29" s="7" customFormat="1" x14ac:dyDescent="0.35">
      <c r="A16" s="9" t="s">
        <v>62</v>
      </c>
      <c r="C16" s="2">
        <f>AVERAGE(E15,H15:M15,O15:V15)</f>
        <v>1.2361001961741962</v>
      </c>
    </row>
    <row r="17" spans="1:24" s="7" customFormat="1" x14ac:dyDescent="0.35">
      <c r="A17" s="9" t="s">
        <v>63</v>
      </c>
      <c r="C17" s="7">
        <f t="shared" ref="C17:V17" si="1">C12/C11</f>
        <v>0.31638418079096048</v>
      </c>
      <c r="D17" s="7">
        <f t="shared" si="1"/>
        <v>0.45372803983953519</v>
      </c>
      <c r="E17" s="7">
        <f t="shared" si="1"/>
        <v>0.42562322006788128</v>
      </c>
      <c r="F17" s="7">
        <f t="shared" si="1"/>
        <v>0.41869721386273184</v>
      </c>
      <c r="G17" s="7">
        <f t="shared" si="1"/>
        <v>0.39068703744878186</v>
      </c>
      <c r="H17" s="7">
        <f t="shared" si="1"/>
        <v>0.39667926803230313</v>
      </c>
      <c r="I17" s="7">
        <f t="shared" si="1"/>
        <v>0.38070553924212464</v>
      </c>
      <c r="J17" s="7">
        <f t="shared" si="1"/>
        <v>0.38498971032904661</v>
      </c>
      <c r="K17" s="7">
        <f t="shared" si="1"/>
        <v>0.38751335326578212</v>
      </c>
      <c r="L17" s="7">
        <f t="shared" si="1"/>
        <v>0.37923225962702828</v>
      </c>
      <c r="M17" s="7">
        <f t="shared" si="1"/>
        <v>0.37260774541207486</v>
      </c>
      <c r="N17" s="7">
        <f t="shared" si="1"/>
        <v>0.57853707187133085</v>
      </c>
      <c r="O17" s="7">
        <f t="shared" si="1"/>
        <v>0.37227610875814698</v>
      </c>
      <c r="P17" s="7">
        <f t="shared" si="1"/>
        <v>0.38024689155680813</v>
      </c>
      <c r="Q17" s="7">
        <f t="shared" si="1"/>
        <v>0.38759960449019953</v>
      </c>
      <c r="R17" s="7">
        <f t="shared" si="1"/>
        <v>0.30518916484364944</v>
      </c>
      <c r="S17" s="7">
        <f t="shared" si="1"/>
        <v>0.3981650202998625</v>
      </c>
      <c r="T17" s="7">
        <f t="shared" si="1"/>
        <v>0.34744023517665984</v>
      </c>
      <c r="U17" s="7">
        <f t="shared" si="1"/>
        <v>0.4188245212573769</v>
      </c>
      <c r="V17" s="7">
        <f t="shared" si="1"/>
        <v>0.27830804782477642</v>
      </c>
    </row>
    <row r="18" spans="1:24" s="7" customFormat="1" x14ac:dyDescent="0.35">
      <c r="A18" s="9" t="s">
        <v>62</v>
      </c>
      <c r="C18" s="2">
        <f>AVERAGE(C17:V17)</f>
        <v>0.3886717116998531</v>
      </c>
    </row>
    <row r="19" spans="1:24" s="7" customFormat="1" x14ac:dyDescent="0.35"/>
    <row r="20" spans="1:24" s="7" customFormat="1" x14ac:dyDescent="0.35"/>
    <row r="21" spans="1:24" s="7" customFormat="1" ht="15" thickBot="1" x14ac:dyDescent="0.4">
      <c r="A21" s="7" t="s">
        <v>72</v>
      </c>
    </row>
    <row r="22" spans="1:24" s="7" customFormat="1" ht="15" thickBot="1" x14ac:dyDescent="0.4">
      <c r="A22" s="98" t="s">
        <v>70</v>
      </c>
      <c r="B22" s="80">
        <v>5</v>
      </c>
      <c r="C22" s="66">
        <v>6</v>
      </c>
      <c r="D22" s="66">
        <v>7</v>
      </c>
      <c r="E22" s="66">
        <v>8</v>
      </c>
      <c r="F22" s="66">
        <v>9</v>
      </c>
      <c r="G22" s="66">
        <v>10</v>
      </c>
      <c r="H22" s="66">
        <v>11</v>
      </c>
      <c r="I22" s="66">
        <v>12</v>
      </c>
      <c r="J22" s="66">
        <v>13</v>
      </c>
      <c r="K22" s="66">
        <v>14</v>
      </c>
      <c r="L22" s="66">
        <v>15</v>
      </c>
      <c r="M22" s="66">
        <v>16</v>
      </c>
      <c r="N22" s="66">
        <v>17</v>
      </c>
      <c r="O22" s="66">
        <v>18</v>
      </c>
      <c r="P22" s="66">
        <v>19</v>
      </c>
      <c r="Q22" s="66">
        <v>20</v>
      </c>
      <c r="R22" s="66">
        <v>21</v>
      </c>
      <c r="S22" s="66">
        <v>22</v>
      </c>
      <c r="T22" s="66">
        <v>23</v>
      </c>
      <c r="U22" s="66">
        <v>24</v>
      </c>
      <c r="V22" s="67">
        <v>25</v>
      </c>
    </row>
    <row r="23" spans="1:24" s="7" customFormat="1" ht="15" thickBot="1" x14ac:dyDescent="0.4">
      <c r="A23" s="97" t="s">
        <v>69</v>
      </c>
      <c r="B23" s="81"/>
      <c r="C23" s="82">
        <v>10</v>
      </c>
      <c r="D23" s="82">
        <v>32</v>
      </c>
      <c r="E23" s="82">
        <v>38</v>
      </c>
      <c r="F23" s="82">
        <v>70</v>
      </c>
      <c r="G23" s="82">
        <v>63</v>
      </c>
      <c r="H23" s="82">
        <v>45</v>
      </c>
      <c r="I23" s="82">
        <v>35</v>
      </c>
      <c r="J23" s="82">
        <v>34</v>
      </c>
      <c r="K23" s="82">
        <v>29</v>
      </c>
      <c r="L23" s="82">
        <v>39</v>
      </c>
      <c r="M23" s="82">
        <v>23</v>
      </c>
      <c r="N23" s="82">
        <v>10</v>
      </c>
      <c r="O23" s="82">
        <v>6</v>
      </c>
      <c r="P23" s="82">
        <v>3</v>
      </c>
      <c r="Q23" s="82">
        <v>1</v>
      </c>
      <c r="R23" s="82"/>
      <c r="S23" s="69"/>
      <c r="T23" s="69"/>
      <c r="U23" s="69"/>
      <c r="V23" s="70"/>
      <c r="W23" s="7">
        <f>SUM(C23:Q23)</f>
        <v>438</v>
      </c>
      <c r="X23" s="7" t="s">
        <v>59</v>
      </c>
    </row>
    <row r="24" spans="1:24" s="7" customFormat="1" ht="16.5" x14ac:dyDescent="0.35">
      <c r="A24" s="96" t="s">
        <v>68</v>
      </c>
      <c r="B24" s="83"/>
      <c r="C24" s="84">
        <v>0.1</v>
      </c>
      <c r="D24" s="84">
        <v>3.125E-2</v>
      </c>
      <c r="E24" s="84">
        <v>5.2631578947368418E-2</v>
      </c>
      <c r="F24" s="84">
        <v>7.1428571428571425E-2</v>
      </c>
      <c r="G24" s="84">
        <v>0.1111111111111111</v>
      </c>
      <c r="H24" s="84">
        <v>0.15555555555555556</v>
      </c>
      <c r="I24" s="84">
        <v>0.17142857142857143</v>
      </c>
      <c r="J24" s="84">
        <v>0.20588235294117646</v>
      </c>
      <c r="K24" s="84">
        <v>0.31034482758620691</v>
      </c>
      <c r="L24" s="84">
        <v>0.35897435897435898</v>
      </c>
      <c r="M24" s="84">
        <v>0.39130434782608697</v>
      </c>
      <c r="N24" s="84">
        <v>0.5</v>
      </c>
      <c r="O24" s="84">
        <v>0.66666666666666663</v>
      </c>
      <c r="P24" s="84">
        <v>1</v>
      </c>
      <c r="Q24" s="84">
        <v>1</v>
      </c>
      <c r="R24" s="85"/>
      <c r="S24" s="85"/>
      <c r="T24" s="85"/>
      <c r="U24" s="85"/>
      <c r="V24" s="86"/>
    </row>
    <row r="25" spans="1:24" s="7" customFormat="1" x14ac:dyDescent="0.35">
      <c r="A25" s="95" t="s">
        <v>67</v>
      </c>
      <c r="B25" s="87"/>
      <c r="C25" s="75">
        <v>7.0000000000000064E-4</v>
      </c>
      <c r="D25" s="75">
        <v>4.101875E-2</v>
      </c>
      <c r="E25" s="75">
        <v>6.7018421052631574E-2</v>
      </c>
      <c r="F25" s="75">
        <v>9.2300000000000007E-2</v>
      </c>
      <c r="G25" s="75">
        <v>0.12893174603174604</v>
      </c>
      <c r="H25" s="75">
        <v>0.16876444444444444</v>
      </c>
      <c r="I25" s="75">
        <v>0.21780857142857141</v>
      </c>
      <c r="J25" s="75">
        <v>0.28946176470588236</v>
      </c>
      <c r="K25" s="75">
        <v>6.4879310344827579E-2</v>
      </c>
      <c r="L25" s="75">
        <v>0.45617435897435898</v>
      </c>
      <c r="M25" s="75">
        <v>0.52801739130434777</v>
      </c>
      <c r="N25" s="75">
        <v>0.63024999999999998</v>
      </c>
      <c r="O25" s="75">
        <v>0.78220000000000001</v>
      </c>
      <c r="P25" s="75">
        <v>0.84940000000000004</v>
      </c>
      <c r="Q25" s="75">
        <v>0.69920000000000004</v>
      </c>
      <c r="R25" s="50"/>
      <c r="S25" s="50"/>
      <c r="T25" s="50"/>
      <c r="U25" s="50"/>
      <c r="V25" s="88"/>
    </row>
    <row r="26" spans="1:24" s="7" customFormat="1" ht="15" thickBot="1" x14ac:dyDescent="0.4">
      <c r="A26" s="94" t="s">
        <v>66</v>
      </c>
      <c r="B26" s="89"/>
      <c r="C26" s="78">
        <v>1.091E-2</v>
      </c>
      <c r="D26" s="78">
        <v>1.7121874999999998E-2</v>
      </c>
      <c r="E26" s="78">
        <v>2.7010526315789474E-2</v>
      </c>
      <c r="F26" s="78">
        <v>3.6249999999999998E-2</v>
      </c>
      <c r="G26" s="78">
        <v>4.9776190476190474E-2</v>
      </c>
      <c r="H26" s="78">
        <v>6.2199999999999998E-2</v>
      </c>
      <c r="I26" s="78">
        <v>9.4628571428571437E-2</v>
      </c>
      <c r="J26" s="78">
        <v>9.6258823529411772E-2</v>
      </c>
      <c r="K26" s="78">
        <v>0.13605862068965519</v>
      </c>
      <c r="L26" s="78">
        <v>0.16280256410256408</v>
      </c>
      <c r="M26" s="78">
        <v>0.1960608695652174</v>
      </c>
      <c r="N26" s="78">
        <v>0.23049</v>
      </c>
      <c r="O26" s="78">
        <v>0.2828</v>
      </c>
      <c r="P26" s="78">
        <v>0.30009999999999998</v>
      </c>
      <c r="Q26" s="78">
        <v>0.37280000000000002</v>
      </c>
      <c r="R26" s="90"/>
      <c r="S26" s="90"/>
      <c r="T26" s="90"/>
      <c r="U26" s="90"/>
      <c r="V26" s="90"/>
    </row>
    <row r="27" spans="1:24" s="7" customFormat="1" x14ac:dyDescent="0.3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4" s="7" customFormat="1" x14ac:dyDescent="0.35">
      <c r="A28" s="9" t="s">
        <v>65</v>
      </c>
      <c r="C28" s="7">
        <f t="shared" ref="C28:Q28" si="2">C25/C24</f>
        <v>7.0000000000000062E-3</v>
      </c>
      <c r="D28" s="7">
        <f t="shared" si="2"/>
        <v>1.3126</v>
      </c>
      <c r="E28" s="7">
        <f t="shared" si="2"/>
        <v>1.27335</v>
      </c>
      <c r="F28" s="7">
        <f t="shared" si="2"/>
        <v>1.2922000000000002</v>
      </c>
      <c r="G28" s="7">
        <f t="shared" si="2"/>
        <v>1.1603857142857144</v>
      </c>
      <c r="H28" s="7">
        <f t="shared" si="2"/>
        <v>1.0849142857142857</v>
      </c>
      <c r="I28" s="7">
        <f t="shared" si="2"/>
        <v>1.2705499999999998</v>
      </c>
      <c r="J28" s="7">
        <f t="shared" si="2"/>
        <v>1.4059571428571429</v>
      </c>
      <c r="K28" s="7">
        <f t="shared" si="2"/>
        <v>0.20905555555555552</v>
      </c>
      <c r="L28" s="7">
        <f t="shared" si="2"/>
        <v>1.2707714285714287</v>
      </c>
      <c r="M28" s="7">
        <f t="shared" si="2"/>
        <v>1.3493777777777776</v>
      </c>
      <c r="N28" s="7">
        <f t="shared" si="2"/>
        <v>1.2605</v>
      </c>
      <c r="O28" s="7">
        <f t="shared" si="2"/>
        <v>1.1733</v>
      </c>
      <c r="P28" s="7">
        <f t="shared" si="2"/>
        <v>0.84940000000000004</v>
      </c>
      <c r="Q28" s="7">
        <f t="shared" si="2"/>
        <v>0.69920000000000004</v>
      </c>
    </row>
    <row r="29" spans="1:24" s="7" customFormat="1" x14ac:dyDescent="0.35">
      <c r="A29" s="9" t="s">
        <v>64</v>
      </c>
      <c r="D29" s="7">
        <v>1.3126</v>
      </c>
      <c r="E29" s="7">
        <v>1.27335</v>
      </c>
      <c r="F29" s="7">
        <v>1.2922000000000002</v>
      </c>
      <c r="G29" s="7">
        <v>1.1603857142857144</v>
      </c>
      <c r="H29" s="7">
        <v>1.0849142857142857</v>
      </c>
      <c r="I29" s="7">
        <v>1.2705499999999998</v>
      </c>
      <c r="J29" s="7">
        <v>1.4059571428571429</v>
      </c>
      <c r="L29" s="7">
        <v>1.2707714285714287</v>
      </c>
      <c r="M29" s="7">
        <v>1.3493777777777776</v>
      </c>
      <c r="N29" s="7">
        <v>1.2605</v>
      </c>
      <c r="O29" s="7">
        <v>1.1733</v>
      </c>
    </row>
    <row r="30" spans="1:24" s="7" customFormat="1" x14ac:dyDescent="0.35">
      <c r="A30" s="9" t="s">
        <v>62</v>
      </c>
      <c r="C30" s="5">
        <f>AVERAGE(D29:J29,L29:O29)</f>
        <v>1.2594460317460316</v>
      </c>
    </row>
    <row r="31" spans="1:24" s="7" customFormat="1" x14ac:dyDescent="0.35">
      <c r="A31" s="9" t="s">
        <v>63</v>
      </c>
      <c r="D31" s="7">
        <f t="shared" ref="D31:J31" si="3">D26/D25</f>
        <v>0.41741581593783328</v>
      </c>
      <c r="E31" s="7">
        <f t="shared" si="3"/>
        <v>0.40303137393489619</v>
      </c>
      <c r="F31" s="7">
        <f t="shared" si="3"/>
        <v>0.39274106175514623</v>
      </c>
      <c r="G31" s="7">
        <f t="shared" si="3"/>
        <v>0.38606620951161558</v>
      </c>
      <c r="H31" s="7">
        <f t="shared" si="3"/>
        <v>0.36856104498051195</v>
      </c>
      <c r="I31" s="7">
        <f t="shared" si="3"/>
        <v>0.43445751839754443</v>
      </c>
      <c r="J31" s="7">
        <f t="shared" si="3"/>
        <v>0.33254417427883398</v>
      </c>
      <c r="L31" s="7">
        <f t="shared" ref="L31:Q31" si="4">L26/L25</f>
        <v>0.35688670548822982</v>
      </c>
      <c r="M31" s="7">
        <f t="shared" si="4"/>
        <v>0.37131517407200032</v>
      </c>
      <c r="N31" s="7">
        <f t="shared" si="4"/>
        <v>0.36571201904006351</v>
      </c>
      <c r="O31" s="7">
        <f t="shared" si="4"/>
        <v>0.3615443620557402</v>
      </c>
      <c r="P31" s="7">
        <f t="shared" si="4"/>
        <v>0.3533082175653402</v>
      </c>
      <c r="Q31" s="7">
        <f t="shared" si="4"/>
        <v>0.53318077803203656</v>
      </c>
    </row>
    <row r="32" spans="1:24" s="7" customFormat="1" x14ac:dyDescent="0.35">
      <c r="A32" s="9" t="s">
        <v>62</v>
      </c>
      <c r="C32" s="5">
        <f>AVERAGE(D31,D31:J31,L31:Q31)</f>
        <v>0.39244144792768759</v>
      </c>
    </row>
    <row r="33" spans="1:24" s="7" customFormat="1" x14ac:dyDescent="0.35"/>
    <row r="34" spans="1:24" s="7" customFormat="1" x14ac:dyDescent="0.35"/>
    <row r="35" spans="1:24" s="7" customFormat="1" ht="15" thickBot="1" x14ac:dyDescent="0.4">
      <c r="A35" s="7" t="s">
        <v>71</v>
      </c>
      <c r="W35"/>
    </row>
    <row r="36" spans="1:24" s="7" customFormat="1" ht="15" thickBot="1" x14ac:dyDescent="0.4">
      <c r="A36" s="98" t="s">
        <v>70</v>
      </c>
      <c r="B36" s="80">
        <v>5</v>
      </c>
      <c r="C36" s="66">
        <v>6</v>
      </c>
      <c r="D36" s="66">
        <v>7</v>
      </c>
      <c r="E36" s="66">
        <v>8</v>
      </c>
      <c r="F36" s="66">
        <v>9</v>
      </c>
      <c r="G36" s="66">
        <v>10</v>
      </c>
      <c r="H36" s="66">
        <v>11</v>
      </c>
      <c r="I36" s="66">
        <v>12</v>
      </c>
      <c r="J36" s="66">
        <v>13</v>
      </c>
      <c r="K36" s="66">
        <v>14</v>
      </c>
      <c r="L36" s="66">
        <v>15</v>
      </c>
      <c r="M36" s="66">
        <v>16</v>
      </c>
      <c r="N36" s="66">
        <v>17</v>
      </c>
      <c r="O36" s="66">
        <v>18</v>
      </c>
      <c r="P36" s="66">
        <v>19</v>
      </c>
      <c r="Q36" s="66">
        <v>20</v>
      </c>
      <c r="R36" s="66">
        <v>21</v>
      </c>
      <c r="S36" s="66">
        <v>22</v>
      </c>
      <c r="T36" s="66">
        <v>23</v>
      </c>
      <c r="U36" s="66">
        <v>24</v>
      </c>
      <c r="V36" s="67">
        <v>25</v>
      </c>
      <c r="W36"/>
    </row>
    <row r="37" spans="1:24" s="7" customFormat="1" ht="15" thickBot="1" x14ac:dyDescent="0.4">
      <c r="A37" s="97" t="s">
        <v>69</v>
      </c>
      <c r="B37" s="81">
        <v>19</v>
      </c>
      <c r="C37" s="82">
        <v>51</v>
      </c>
      <c r="D37" s="82">
        <v>54</v>
      </c>
      <c r="E37" s="82">
        <v>54</v>
      </c>
      <c r="F37" s="82">
        <v>47</v>
      </c>
      <c r="G37" s="82">
        <v>45</v>
      </c>
      <c r="H37" s="82">
        <v>39</v>
      </c>
      <c r="I37" s="82">
        <v>18</v>
      </c>
      <c r="J37" s="82">
        <v>17</v>
      </c>
      <c r="K37" s="82">
        <v>21</v>
      </c>
      <c r="L37" s="82">
        <v>11</v>
      </c>
      <c r="M37" s="82">
        <v>17</v>
      </c>
      <c r="N37" s="82">
        <v>18</v>
      </c>
      <c r="O37" s="82">
        <v>21</v>
      </c>
      <c r="P37" s="82">
        <v>18</v>
      </c>
      <c r="Q37" s="82">
        <v>9</v>
      </c>
      <c r="R37" s="82">
        <v>3</v>
      </c>
      <c r="S37" s="69">
        <v>1</v>
      </c>
      <c r="T37" s="69">
        <v>1</v>
      </c>
      <c r="U37" s="69"/>
      <c r="V37" s="70"/>
      <c r="W37">
        <f>SUM(B37:T37)</f>
        <v>464</v>
      </c>
      <c r="X37" s="7" t="s">
        <v>59</v>
      </c>
    </row>
    <row r="38" spans="1:24" s="7" customFormat="1" ht="16.5" x14ac:dyDescent="0.35">
      <c r="A38" s="96" t="s">
        <v>68</v>
      </c>
      <c r="B38" s="91">
        <v>1.0526315789473684E-2</v>
      </c>
      <c r="C38" s="84">
        <v>1.9607843137254902E-2</v>
      </c>
      <c r="D38" s="84">
        <v>3.3333333333333333E-2</v>
      </c>
      <c r="E38" s="84">
        <v>4.6296296296296294E-2</v>
      </c>
      <c r="F38" s="84">
        <v>6.3829787234042548E-2</v>
      </c>
      <c r="G38" s="84">
        <v>9.3333333333333338E-2</v>
      </c>
      <c r="H38" s="84">
        <v>0.12820512820512819</v>
      </c>
      <c r="I38" s="84">
        <v>0.15000000000000002</v>
      </c>
      <c r="J38" s="84">
        <v>0.20588235294117646</v>
      </c>
      <c r="K38" s="84">
        <v>0.26190476190476192</v>
      </c>
      <c r="L38" s="84">
        <v>0.36363636363636365</v>
      </c>
      <c r="M38" s="84">
        <v>0.35294117647058826</v>
      </c>
      <c r="N38" s="84">
        <v>0.5</v>
      </c>
      <c r="O38" s="84">
        <v>0.5714285714285714</v>
      </c>
      <c r="P38" s="84">
        <v>0.63888888888888884</v>
      </c>
      <c r="Q38" s="84">
        <v>0.77777777777777779</v>
      </c>
      <c r="R38" s="84">
        <v>0.5</v>
      </c>
      <c r="S38" s="84">
        <v>0.8</v>
      </c>
      <c r="T38" s="84">
        <v>1</v>
      </c>
      <c r="U38" s="85"/>
      <c r="V38" s="86"/>
      <c r="W38"/>
    </row>
    <row r="39" spans="1:24" s="7" customFormat="1" x14ac:dyDescent="0.35">
      <c r="A39" s="95" t="s">
        <v>67</v>
      </c>
      <c r="B39" s="74">
        <v>1.3073684210526315E-2</v>
      </c>
      <c r="C39" s="75">
        <v>2.2766666666666668E-2</v>
      </c>
      <c r="D39" s="75">
        <v>3.7064814814814814E-2</v>
      </c>
      <c r="E39" s="75">
        <v>5.3724074074074077E-2</v>
      </c>
      <c r="F39" s="75">
        <v>8.0057446808510638E-2</v>
      </c>
      <c r="G39" s="75">
        <v>0.11045111111111111</v>
      </c>
      <c r="H39" s="75">
        <v>0.15128461538461538</v>
      </c>
      <c r="I39" s="75">
        <v>0.18453333333333333</v>
      </c>
      <c r="J39" s="75">
        <v>0.26041764705882353</v>
      </c>
      <c r="K39" s="75">
        <v>0.31764761904761907</v>
      </c>
      <c r="L39" s="75">
        <v>0.43730909090909093</v>
      </c>
      <c r="M39" s="75">
        <v>0.45671764705882351</v>
      </c>
      <c r="N39" s="75">
        <v>0.62810555555555547</v>
      </c>
      <c r="O39" s="75">
        <v>0.7179523809523809</v>
      </c>
      <c r="P39" s="75">
        <v>0.80348888888888892</v>
      </c>
      <c r="Q39" s="75">
        <v>0.97601111111111094</v>
      </c>
      <c r="R39" s="75">
        <v>0.63773333333333337</v>
      </c>
      <c r="S39" s="75">
        <v>1.0803</v>
      </c>
      <c r="T39" s="75">
        <v>1.2014</v>
      </c>
      <c r="U39" s="50"/>
      <c r="V39" s="88"/>
      <c r="W39"/>
    </row>
    <row r="40" spans="1:24" s="7" customFormat="1" ht="15" thickBot="1" x14ac:dyDescent="0.4">
      <c r="A40" s="94" t="s">
        <v>66</v>
      </c>
      <c r="B40" s="77">
        <v>5.5368421052631577E-3</v>
      </c>
      <c r="C40" s="78">
        <v>8.3627450980392152E-3</v>
      </c>
      <c r="D40" s="78">
        <v>1.3316666666666666E-2</v>
      </c>
      <c r="E40" s="78">
        <v>3.074074074074075E-4</v>
      </c>
      <c r="F40" s="78">
        <v>2.4808510638297875E-2</v>
      </c>
      <c r="G40" s="78">
        <v>3.8591111111111111E-2</v>
      </c>
      <c r="H40" s="78">
        <v>5.3630769230769232E-2</v>
      </c>
      <c r="I40" s="78">
        <v>6.0616666666666666E-2</v>
      </c>
      <c r="J40" s="78">
        <v>8.7776470588235303E-2</v>
      </c>
      <c r="K40" s="78">
        <v>0.10604761904761904</v>
      </c>
      <c r="L40" s="78">
        <v>0.10053636363636365</v>
      </c>
      <c r="M40" s="78">
        <v>0.15636470588235293</v>
      </c>
      <c r="N40" s="78">
        <v>0.22618888888888891</v>
      </c>
      <c r="O40" s="78">
        <v>0.24093809523809526</v>
      </c>
      <c r="P40" s="78">
        <v>0.28043333333333337</v>
      </c>
      <c r="Q40" s="78">
        <v>0.34966666666666668</v>
      </c>
      <c r="R40" s="78">
        <v>0.40540000000000004</v>
      </c>
      <c r="S40" s="78">
        <v>0.39029999999999998</v>
      </c>
      <c r="T40" s="78">
        <v>0.41409999999999997</v>
      </c>
      <c r="U40" s="90"/>
      <c r="V40" s="90"/>
      <c r="W40"/>
    </row>
    <row r="41" spans="1:24" s="7" customFormat="1" x14ac:dyDescent="0.3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/>
    </row>
    <row r="42" spans="1:24" s="7" customFormat="1" x14ac:dyDescent="0.35">
      <c r="A42" s="9" t="s">
        <v>65</v>
      </c>
      <c r="B42">
        <f t="shared" ref="B42:T42" si="5">B39/B38</f>
        <v>1.242</v>
      </c>
      <c r="C42">
        <f t="shared" si="5"/>
        <v>1.1611</v>
      </c>
      <c r="D42">
        <f t="shared" si="5"/>
        <v>1.1119444444444444</v>
      </c>
      <c r="E42">
        <f t="shared" si="5"/>
        <v>1.1604400000000001</v>
      </c>
      <c r="F42">
        <f t="shared" si="5"/>
        <v>1.2542333333333335</v>
      </c>
      <c r="G42">
        <f t="shared" si="5"/>
        <v>1.1834047619047618</v>
      </c>
      <c r="H42">
        <f t="shared" si="5"/>
        <v>1.1800200000000001</v>
      </c>
      <c r="I42">
        <f t="shared" si="5"/>
        <v>1.2302222222222221</v>
      </c>
      <c r="J42">
        <f t="shared" si="5"/>
        <v>1.2648857142857144</v>
      </c>
      <c r="K42">
        <f t="shared" si="5"/>
        <v>1.2128363636363637</v>
      </c>
      <c r="L42">
        <f t="shared" si="5"/>
        <v>1.2026000000000001</v>
      </c>
      <c r="M42">
        <f t="shared" si="5"/>
        <v>1.2940333333333331</v>
      </c>
      <c r="N42">
        <f t="shared" si="5"/>
        <v>1.2562111111111109</v>
      </c>
      <c r="O42">
        <f t="shared" si="5"/>
        <v>1.2564166666666667</v>
      </c>
      <c r="P42">
        <f t="shared" si="5"/>
        <v>1.2576347826086958</v>
      </c>
      <c r="Q42">
        <f t="shared" si="5"/>
        <v>1.2548714285714284</v>
      </c>
      <c r="R42">
        <f t="shared" si="5"/>
        <v>1.2754666666666667</v>
      </c>
      <c r="S42">
        <f t="shared" si="5"/>
        <v>1.3503749999999999</v>
      </c>
      <c r="T42">
        <f t="shared" si="5"/>
        <v>1.2014</v>
      </c>
      <c r="U42" s="9"/>
      <c r="V42" s="9"/>
      <c r="W42"/>
    </row>
    <row r="43" spans="1:24" s="7" customFormat="1" x14ac:dyDescent="0.35">
      <c r="A43" s="9" t="s">
        <v>64</v>
      </c>
      <c r="B43">
        <v>1.242</v>
      </c>
      <c r="C43">
        <v>1.1611</v>
      </c>
      <c r="D43">
        <v>1.1119444444444444</v>
      </c>
      <c r="E43">
        <v>1.1604400000000001</v>
      </c>
      <c r="F43">
        <v>1.2542333333333335</v>
      </c>
      <c r="G43">
        <v>1.1834047619047618</v>
      </c>
      <c r="H43">
        <v>1.1800200000000001</v>
      </c>
      <c r="I43">
        <v>1.2302222222222221</v>
      </c>
      <c r="J43">
        <v>1.2648857142857144</v>
      </c>
      <c r="K43">
        <v>1.2128363636363637</v>
      </c>
      <c r="L43">
        <v>1.2026000000000001</v>
      </c>
      <c r="M43">
        <v>1.2940333333333331</v>
      </c>
      <c r="N43">
        <v>1.2562111111111109</v>
      </c>
      <c r="O43">
        <v>1.2564166666666667</v>
      </c>
      <c r="P43">
        <v>1.2576347826086958</v>
      </c>
      <c r="Q43">
        <v>1.2548714285714284</v>
      </c>
      <c r="R43">
        <v>1.2754666666666667</v>
      </c>
      <c r="S43">
        <v>1.3503749999999999</v>
      </c>
      <c r="T43">
        <v>1.2014</v>
      </c>
      <c r="U43" s="9"/>
      <c r="V43" s="9"/>
      <c r="W43"/>
    </row>
    <row r="44" spans="1:24" s="7" customFormat="1" x14ac:dyDescent="0.35">
      <c r="A44" s="9" t="s">
        <v>62</v>
      </c>
      <c r="B44" s="2">
        <f>AVERAGE(B43:T43)</f>
        <v>1.2289524120413022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W44"/>
    </row>
    <row r="45" spans="1:24" s="7" customFormat="1" x14ac:dyDescent="0.35">
      <c r="A45" s="9" t="s">
        <v>63</v>
      </c>
      <c r="B45">
        <f>B40/B39</f>
        <v>0.42351046698872785</v>
      </c>
      <c r="C45">
        <f>C40/C39</f>
        <v>0.36732408922573417</v>
      </c>
      <c r="D45">
        <f>D40/D39</f>
        <v>0.35928053959530348</v>
      </c>
      <c r="E45"/>
      <c r="F45">
        <f t="shared" ref="F45:T45" si="6">F40/F39</f>
        <v>0.30988385999415319</v>
      </c>
      <c r="G45">
        <f t="shared" si="6"/>
        <v>0.34939540872784336</v>
      </c>
      <c r="H45">
        <f t="shared" si="6"/>
        <v>0.35450246605989733</v>
      </c>
      <c r="I45">
        <f t="shared" si="6"/>
        <v>0.32848627167630057</v>
      </c>
      <c r="J45">
        <f t="shared" si="6"/>
        <v>0.33706037812563533</v>
      </c>
      <c r="K45">
        <f t="shared" si="6"/>
        <v>0.33385302671423855</v>
      </c>
      <c r="L45">
        <f t="shared" si="6"/>
        <v>0.22989772160319311</v>
      </c>
      <c r="M45">
        <f t="shared" si="6"/>
        <v>0.34236624507354269</v>
      </c>
      <c r="N45">
        <f t="shared" si="6"/>
        <v>0.36011286142633503</v>
      </c>
      <c r="O45">
        <f t="shared" si="6"/>
        <v>0.33559063474165951</v>
      </c>
      <c r="P45">
        <f t="shared" si="6"/>
        <v>0.3490195536134082</v>
      </c>
      <c r="Q45">
        <f t="shared" si="6"/>
        <v>0.35826094875969089</v>
      </c>
      <c r="R45">
        <f t="shared" si="6"/>
        <v>0.63568889818105789</v>
      </c>
      <c r="S45">
        <f t="shared" si="6"/>
        <v>0.36128853096362118</v>
      </c>
      <c r="T45">
        <f t="shared" si="6"/>
        <v>0.34468120526052937</v>
      </c>
      <c r="U45"/>
      <c r="V45"/>
      <c r="W45"/>
    </row>
    <row r="46" spans="1:24" s="7" customFormat="1" x14ac:dyDescent="0.35">
      <c r="A46" s="9" t="s">
        <v>62</v>
      </c>
      <c r="B46" s="2">
        <f>AVERAGE(B45,B45:D45,F45:T45)</f>
        <v>0.36335334598524199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4" s="7" customFormat="1" x14ac:dyDescent="0.35">
      <c r="U47"/>
      <c r="V47"/>
      <c r="W47"/>
    </row>
    <row r="48" spans="1:24" s="7" customFormat="1" x14ac:dyDescent="0.35">
      <c r="A48" s="7" t="s">
        <v>61</v>
      </c>
      <c r="B48" s="5">
        <f>AVERAGE(B44,C16)</f>
        <v>1.2325263041077492</v>
      </c>
      <c r="U48"/>
      <c r="V48"/>
      <c r="W48"/>
    </row>
    <row r="49" spans="1:23" s="7" customFormat="1" x14ac:dyDescent="0.35">
      <c r="A49" s="7" t="s">
        <v>60</v>
      </c>
      <c r="B49" s="5">
        <f>AVERAGE(C18,B46)</f>
        <v>0.37601252884254754</v>
      </c>
      <c r="U49"/>
      <c r="V49"/>
      <c r="W49"/>
    </row>
    <row r="50" spans="1:23" s="7" customFormat="1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79" spans="1:21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x14ac:dyDescent="0.35">
      <c r="A80" s="9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7"/>
    </row>
    <row r="81" spans="1:21" x14ac:dyDescent="0.35">
      <c r="A81" s="92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7"/>
    </row>
    <row r="82" spans="1:21" x14ac:dyDescent="0.35">
      <c r="A82" s="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"/>
    </row>
    <row r="83" spans="1:21" x14ac:dyDescent="0.35">
      <c r="A83" s="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"/>
    </row>
    <row r="84" spans="1:21" x14ac:dyDescent="0.35">
      <c r="A84" s="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"/>
    </row>
    <row r="85" spans="1:21" x14ac:dyDescent="0.35">
      <c r="A85" s="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"/>
    </row>
    <row r="86" spans="1:21" x14ac:dyDescent="0.35">
      <c r="A86" s="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"/>
    </row>
    <row r="87" spans="1:21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x14ac:dyDescent="0.35">
      <c r="A88" s="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</sheetData>
  <mergeCells count="3">
    <mergeCell ref="A2:T2"/>
    <mergeCell ref="A3:T3"/>
    <mergeCell ref="A1:T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2:AD90"/>
  <sheetViews>
    <sheetView tabSelected="1" zoomScaleNormal="100" workbookViewId="0">
      <selection activeCell="A2" sqref="A2:E2"/>
    </sheetView>
  </sheetViews>
  <sheetFormatPr defaultRowHeight="14.5" x14ac:dyDescent="0.35"/>
  <cols>
    <col min="1" max="1" width="41.1796875" customWidth="1"/>
    <col min="2" max="7" width="19.453125" customWidth="1"/>
    <col min="8" max="8" width="20.1796875" customWidth="1"/>
    <col min="9" max="9" width="36.1796875" customWidth="1"/>
  </cols>
  <sheetData>
    <row r="2" spans="1:9" ht="23" x14ac:dyDescent="0.5">
      <c r="A2" s="176" t="s">
        <v>259</v>
      </c>
      <c r="B2" s="176"/>
      <c r="C2" s="176"/>
      <c r="D2" s="176"/>
      <c r="E2" s="176"/>
      <c r="F2" s="34"/>
      <c r="G2" s="34"/>
    </row>
    <row r="3" spans="1:9" x14ac:dyDescent="0.35">
      <c r="A3" s="40" t="s">
        <v>48</v>
      </c>
      <c r="B3" s="41" t="s">
        <v>49</v>
      </c>
      <c r="C3" s="41" t="s">
        <v>50</v>
      </c>
      <c r="D3" s="42"/>
      <c r="E3" s="42"/>
      <c r="F3" s="42"/>
      <c r="G3" s="41" t="s">
        <v>51</v>
      </c>
      <c r="H3" s="41" t="s">
        <v>52</v>
      </c>
      <c r="I3" s="43" t="s">
        <v>57</v>
      </c>
    </row>
    <row r="4" spans="1:9" ht="72.5" x14ac:dyDescent="0.35">
      <c r="A4" s="56"/>
      <c r="B4" s="44" t="s">
        <v>53</v>
      </c>
      <c r="C4" s="45" t="s">
        <v>55</v>
      </c>
      <c r="D4" s="46" t="s">
        <v>75</v>
      </c>
      <c r="E4" s="46" t="s">
        <v>56</v>
      </c>
      <c r="F4" s="46" t="s">
        <v>76</v>
      </c>
      <c r="G4" s="45" t="s">
        <v>77</v>
      </c>
      <c r="H4" s="45" t="s">
        <v>78</v>
      </c>
      <c r="I4" s="47"/>
    </row>
    <row r="5" spans="1:9" ht="32.4" customHeight="1" x14ac:dyDescent="0.35">
      <c r="A5" s="165" t="s">
        <v>251</v>
      </c>
      <c r="B5" s="48"/>
      <c r="C5" s="49">
        <f>'Table S3 biovolume, SRbiDre'!$D$16</f>
        <v>1017.3602804058509</v>
      </c>
      <c r="D5" s="50"/>
      <c r="E5" s="49">
        <f>'Table S3 biovolume, SRbiDre'!$H$16</f>
        <v>1618.750727374877</v>
      </c>
      <c r="F5" s="49">
        <f>'Table S3 biovolume, SRbiDre'!$S$16</f>
        <v>171.73485111889539</v>
      </c>
      <c r="G5" s="51"/>
      <c r="H5" s="49">
        <f>E5</f>
        <v>1618.750727374877</v>
      </c>
      <c r="I5" s="47"/>
    </row>
    <row r="6" spans="1:9" ht="45" customHeight="1" x14ac:dyDescent="0.35">
      <c r="A6" s="166" t="s">
        <v>252</v>
      </c>
      <c r="B6" s="48"/>
      <c r="C6" s="49">
        <f>C5*1.26</f>
        <v>1281.8739533113721</v>
      </c>
      <c r="D6" s="50"/>
      <c r="E6" s="49">
        <f>E5*1.23</f>
        <v>1991.0633946710986</v>
      </c>
      <c r="F6" s="49">
        <f>F5*1.23</f>
        <v>211.23386687624134</v>
      </c>
      <c r="G6" s="52"/>
      <c r="H6" s="49">
        <v>1991.0633946710986</v>
      </c>
      <c r="I6" s="53" t="s">
        <v>247</v>
      </c>
    </row>
    <row r="7" spans="1:9" ht="43.5" x14ac:dyDescent="0.35">
      <c r="A7" s="166" t="s">
        <v>253</v>
      </c>
      <c r="B7" s="54"/>
      <c r="C7" s="55">
        <v>502.49458969805789</v>
      </c>
      <c r="D7" s="55">
        <v>75.286424445273582</v>
      </c>
      <c r="E7" s="55">
        <v>748.63983639633307</v>
      </c>
      <c r="F7" s="55">
        <v>79.423933945466743</v>
      </c>
      <c r="G7" s="57"/>
      <c r="H7" s="55">
        <f>E7</f>
        <v>748.63983639633307</v>
      </c>
      <c r="I7" s="58" t="s">
        <v>248</v>
      </c>
    </row>
    <row r="8" spans="1:9" ht="29" x14ac:dyDescent="0.35">
      <c r="A8" s="166" t="s">
        <v>254</v>
      </c>
      <c r="B8" s="59"/>
      <c r="C8" s="60">
        <f>C7/2.435</f>
        <v>206.3632811901675</v>
      </c>
      <c r="D8" s="60">
        <f>D7/2.435</f>
        <v>30.91844946417806</v>
      </c>
      <c r="E8" s="60">
        <f>E7/2.435</f>
        <v>307.44962480342218</v>
      </c>
      <c r="F8" s="60">
        <f>F7/2.435</f>
        <v>32.617632010458621</v>
      </c>
      <c r="G8" s="61"/>
      <c r="H8" s="60">
        <f>E8</f>
        <v>307.44962480342218</v>
      </c>
      <c r="I8" s="43" t="s">
        <v>249</v>
      </c>
    </row>
    <row r="9" spans="1:9" ht="29" x14ac:dyDescent="0.35">
      <c r="A9" s="166" t="s">
        <v>255</v>
      </c>
      <c r="B9" s="59"/>
      <c r="C9" s="60">
        <v>0.2063632811901675</v>
      </c>
      <c r="D9" s="56">
        <v>0.03</v>
      </c>
      <c r="E9" s="60">
        <v>0.30744962480342219</v>
      </c>
      <c r="F9" s="60">
        <v>3.2617632010458621E-2</v>
      </c>
      <c r="G9" s="61"/>
      <c r="H9" s="60">
        <v>0.30744962480342197</v>
      </c>
      <c r="I9" s="47"/>
    </row>
    <row r="10" spans="1:9" ht="16.5" x14ac:dyDescent="0.35">
      <c r="A10" s="167" t="s">
        <v>54</v>
      </c>
      <c r="B10" s="59"/>
      <c r="C10" s="60">
        <f>'Table S3 biovolume, SRbiDre'!$D$24</f>
        <v>17.638762509999999</v>
      </c>
      <c r="D10" s="56">
        <v>1.2E-2</v>
      </c>
      <c r="E10" s="60">
        <v>17.638762509999999</v>
      </c>
      <c r="F10" s="62">
        <v>506.4</v>
      </c>
      <c r="G10" s="60">
        <f>F10+E10</f>
        <v>524.03876250999997</v>
      </c>
      <c r="H10" s="60">
        <f>G10</f>
        <v>524.03876250999997</v>
      </c>
      <c r="I10" s="47"/>
    </row>
    <row r="11" spans="1:9" ht="29" x14ac:dyDescent="0.35">
      <c r="A11" s="166" t="s">
        <v>256</v>
      </c>
      <c r="B11" s="63"/>
      <c r="C11" s="60">
        <f>C9*C10*1000</f>
        <v>3639.9929076977146</v>
      </c>
      <c r="D11" s="60">
        <f>D9*D10*1000</f>
        <v>0.36</v>
      </c>
      <c r="E11" s="60">
        <f>E9*E10*1000</f>
        <v>5423.0309156961694</v>
      </c>
      <c r="F11" s="60">
        <f>F9*F10*1000</f>
        <v>16517.568850096242</v>
      </c>
      <c r="G11" s="60">
        <f>E11+F11</f>
        <v>21940.599765792413</v>
      </c>
      <c r="H11" s="60">
        <f>E11*G10/E10</f>
        <v>161115.52091614917</v>
      </c>
      <c r="I11" s="47"/>
    </row>
    <row r="12" spans="1:9" s="164" customFormat="1" ht="58" x14ac:dyDescent="0.35">
      <c r="A12" s="168" t="s">
        <v>257</v>
      </c>
      <c r="B12" s="161"/>
      <c r="C12" s="162">
        <f>C11/G10/1000</f>
        <v>6.9460375226121831E-3</v>
      </c>
      <c r="D12" s="162">
        <f>D11/G10/1000</f>
        <v>6.8697208251485076E-7</v>
      </c>
      <c r="E12" s="162">
        <f>E11/G10/1000</f>
        <v>1.0348530115828376E-2</v>
      </c>
      <c r="F12" s="162">
        <f>F11/G10/1000</f>
        <v>3.1519746308425127E-2</v>
      </c>
      <c r="G12" s="162">
        <f>G11/G10/1000</f>
        <v>4.1868276424253503E-2</v>
      </c>
      <c r="H12" s="162">
        <f>H11/H10/1000</f>
        <v>0.30744962480342219</v>
      </c>
      <c r="I12" s="163" t="s">
        <v>250</v>
      </c>
    </row>
    <row r="13" spans="1:9" s="160" customFormat="1" ht="43.5" x14ac:dyDescent="0.35">
      <c r="A13" s="169" t="s">
        <v>261</v>
      </c>
      <c r="B13" s="158">
        <f>(2850/1/1000)+ 0.08</f>
        <v>2.93</v>
      </c>
      <c r="C13" s="158">
        <f>((2850/(1+C12))/1000)+0.08</f>
        <v>2.9103403497290188</v>
      </c>
      <c r="D13" s="158">
        <f>((2850/(1+D12))/1000)+0.08</f>
        <v>2.9299980421309098</v>
      </c>
      <c r="E13" s="158">
        <f>((2850/(1+E12))/1000)+0.08</f>
        <v>2.9008087754364031</v>
      </c>
      <c r="F13" s="158">
        <f>(2850/(1+F12)/1000)+0.08</f>
        <v>2.8429136622924598</v>
      </c>
      <c r="G13" s="158">
        <f>(2850/(1+G12)/1000)+0.08</f>
        <v>2.8154705623453178</v>
      </c>
      <c r="H13" s="158">
        <f>(2850/(1+H12)/1000)+0.08</f>
        <v>2.2598162972653753</v>
      </c>
      <c r="I13" s="159" t="s">
        <v>263</v>
      </c>
    </row>
    <row r="14" spans="1:9" s="157" customFormat="1" ht="30" customHeight="1" x14ac:dyDescent="0.35">
      <c r="A14" s="170" t="s">
        <v>246</v>
      </c>
      <c r="B14" s="157" t="s">
        <v>245</v>
      </c>
      <c r="C14" s="157">
        <f>(C13*100/B13)</f>
        <v>99.329022175051819</v>
      </c>
      <c r="D14" s="157">
        <f>(D13*100/B13)</f>
        <v>99.999933178529332</v>
      </c>
      <c r="E14" s="157">
        <f>(E13*100/B13)</f>
        <v>99.003712472232195</v>
      </c>
      <c r="F14" s="157">
        <f>(F13*100/B13)</f>
        <v>97.02777004411125</v>
      </c>
      <c r="G14" s="157">
        <f>(G13*100/B13)</f>
        <v>96.091145472536439</v>
      </c>
      <c r="H14" s="157">
        <f>(H13*100/B13)</f>
        <v>77.126836084142496</v>
      </c>
    </row>
    <row r="15" spans="1:9" s="160" customFormat="1" ht="43.5" x14ac:dyDescent="0.35">
      <c r="A15" s="169" t="s">
        <v>258</v>
      </c>
      <c r="B15" s="158">
        <f>3250/0.43/1000</f>
        <v>7.558139534883721</v>
      </c>
      <c r="C15" s="158">
        <f t="shared" ref="C15:H15" si="0">(3250/(0.43+C12))/1000</f>
        <v>7.4379894103784174</v>
      </c>
      <c r="D15" s="158">
        <f t="shared" si="0"/>
        <v>7.5581274599475332</v>
      </c>
      <c r="E15" s="158">
        <f t="shared" si="0"/>
        <v>7.3805174259242481</v>
      </c>
      <c r="F15" s="158">
        <f t="shared" si="0"/>
        <v>7.0419522154705056</v>
      </c>
      <c r="G15" s="158">
        <f t="shared" si="0"/>
        <v>6.8875153562515559</v>
      </c>
      <c r="H15" s="158">
        <f t="shared" si="0"/>
        <v>4.4070806882115292</v>
      </c>
      <c r="I15" s="159" t="s">
        <v>264</v>
      </c>
    </row>
    <row r="16" spans="1:9" s="157" customFormat="1" ht="32.5" customHeight="1" x14ac:dyDescent="0.35">
      <c r="A16" s="170" t="s">
        <v>246</v>
      </c>
      <c r="C16" s="157">
        <f>(C15*100/B15)</f>
        <v>98.41032142962213</v>
      </c>
      <c r="D16" s="157">
        <f>(D15*100/B15)</f>
        <v>99.999840239305826</v>
      </c>
      <c r="E16" s="157">
        <f>(E15*100/B15)</f>
        <v>97.649922866074675</v>
      </c>
      <c r="F16" s="157">
        <f>(F15*100/B15)</f>
        <v>93.17044469699438</v>
      </c>
      <c r="G16" s="157">
        <f>(G15*100/B15)</f>
        <v>91.127126251943665</v>
      </c>
      <c r="H16" s="157">
        <f>(H15*100/B15)</f>
        <v>58.309067567106382</v>
      </c>
    </row>
    <row r="17" spans="1:30" s="160" customFormat="1" ht="43.5" x14ac:dyDescent="0.35">
      <c r="A17" s="169" t="s">
        <v>262</v>
      </c>
      <c r="B17" s="158">
        <f>3250/0.15/1000</f>
        <v>21.666666666666668</v>
      </c>
      <c r="C17" s="158">
        <f>(3250/(0.15+C12))/1000</f>
        <v>20.707754405916443</v>
      </c>
      <c r="D17" s="158">
        <f>(3250/(0.15+D12))/1000</f>
        <v>21.666567437820309</v>
      </c>
      <c r="E17" s="158">
        <f>(3250/(0.15+E12))/1000</f>
        <v>20.268349186938913</v>
      </c>
      <c r="F17" s="158">
        <f>3250/(0.15+F12)/1000</f>
        <v>17.904388178671407</v>
      </c>
      <c r="G17" s="158">
        <f>3250/(0.15+G12)/1000</f>
        <v>16.938704305727413</v>
      </c>
      <c r="H17" s="158">
        <f>3250/(0.15+H12)/1000</f>
        <v>7.1046074229410676</v>
      </c>
      <c r="I17" s="159" t="s">
        <v>265</v>
      </c>
    </row>
    <row r="18" spans="1:30" s="157" customFormat="1" ht="32.5" customHeight="1" x14ac:dyDescent="0.35">
      <c r="A18" s="171" t="s">
        <v>246</v>
      </c>
      <c r="C18" s="157">
        <f>(C17*100/B17)</f>
        <v>95.574251104229731</v>
      </c>
      <c r="D18" s="157">
        <f>(D17*100/B17)</f>
        <v>99.999542020709114</v>
      </c>
      <c r="E18" s="157">
        <f>(E17*100/B17)</f>
        <v>93.546227016641126</v>
      </c>
      <c r="F18" s="157">
        <f>(F17*100/B17)</f>
        <v>82.635637747714185</v>
      </c>
      <c r="G18" s="157">
        <f>(G17*100/B17)</f>
        <v>78.178635257203439</v>
      </c>
      <c r="H18" s="157">
        <f>(H17*100/B17)</f>
        <v>32.790495798189546</v>
      </c>
    </row>
    <row r="19" spans="1:30" x14ac:dyDescent="0.35">
      <c r="A19" s="31"/>
      <c r="B19" s="32"/>
      <c r="C19" s="30"/>
      <c r="D19" s="30"/>
      <c r="E19" s="102"/>
      <c r="F19" s="30"/>
      <c r="G19" s="3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x14ac:dyDescent="0.35">
      <c r="A20" s="31"/>
      <c r="B20" s="33"/>
      <c r="C20" s="30"/>
      <c r="D20" s="30"/>
      <c r="E20" s="102"/>
      <c r="F20" s="30"/>
      <c r="G20" s="3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x14ac:dyDescent="0.35">
      <c r="A21" s="37"/>
      <c r="B21" s="35"/>
      <c r="C21" s="35"/>
      <c r="D21" s="35"/>
      <c r="E21" s="103"/>
      <c r="F21" s="35"/>
      <c r="G21" s="3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x14ac:dyDescent="0.35">
      <c r="A22" s="31"/>
      <c r="B22" s="36"/>
      <c r="C22" s="35"/>
      <c r="D22" s="35"/>
      <c r="E22" s="35"/>
      <c r="F22" s="35"/>
      <c r="G22" s="3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x14ac:dyDescent="0.35">
      <c r="A23" s="31"/>
      <c r="B23" s="36"/>
      <c r="C23" s="36"/>
      <c r="D23" s="36"/>
      <c r="E23" s="36"/>
      <c r="F23" s="36"/>
      <c r="G23" s="3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x14ac:dyDescent="0.3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x14ac:dyDescent="0.3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x14ac:dyDescent="0.3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x14ac:dyDescent="0.35">
      <c r="A28" s="9"/>
      <c r="B28" s="7"/>
      <c r="C28" s="7"/>
      <c r="D28" s="7"/>
      <c r="E28" s="7"/>
      <c r="F28" s="7"/>
      <c r="G28" s="7"/>
      <c r="H28" s="7"/>
      <c r="I28" s="7"/>
      <c r="J28" s="7"/>
      <c r="K28" s="177"/>
      <c r="L28" s="17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x14ac:dyDescent="0.3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38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x14ac:dyDescent="0.3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x14ac:dyDescent="0.3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x14ac:dyDescent="0.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x14ac:dyDescent="0.35">
      <c r="A42" s="7"/>
      <c r="B42" s="7"/>
      <c r="C42" s="7"/>
      <c r="D42" s="7"/>
      <c r="E42" s="7"/>
      <c r="F42" s="7"/>
      <c r="G42" s="7"/>
      <c r="H42" s="20"/>
      <c r="I42" s="3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x14ac:dyDescent="0.3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</sheetData>
  <mergeCells count="2">
    <mergeCell ref="A2:E2"/>
    <mergeCell ref="K28:L2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AD90"/>
  <sheetViews>
    <sheetView zoomScale="48" zoomScaleNormal="48" workbookViewId="0">
      <selection activeCell="E13" sqref="E13"/>
    </sheetView>
  </sheetViews>
  <sheetFormatPr defaultRowHeight="14.5" x14ac:dyDescent="0.35"/>
  <cols>
    <col min="1" max="1" width="41.1796875" customWidth="1"/>
    <col min="2" max="7" width="19.453125" customWidth="1"/>
    <col min="8" max="8" width="20.1796875" customWidth="1"/>
    <col min="9" max="9" width="36.1796875" customWidth="1"/>
  </cols>
  <sheetData>
    <row r="2" spans="1:9" ht="23" x14ac:dyDescent="0.5">
      <c r="A2" s="176" t="s">
        <v>259</v>
      </c>
      <c r="B2" s="176"/>
      <c r="C2" s="176"/>
      <c r="D2" s="176"/>
      <c r="E2" s="176"/>
      <c r="F2" s="34"/>
      <c r="G2" s="34"/>
    </row>
    <row r="3" spans="1:9" x14ac:dyDescent="0.35">
      <c r="A3" s="40" t="s">
        <v>48</v>
      </c>
      <c r="B3" s="41" t="s">
        <v>49</v>
      </c>
      <c r="C3" s="41" t="s">
        <v>50</v>
      </c>
      <c r="D3" s="42"/>
      <c r="E3" s="42"/>
      <c r="F3" s="42"/>
      <c r="G3" s="41" t="s">
        <v>51</v>
      </c>
      <c r="H3" s="41" t="s">
        <v>52</v>
      </c>
      <c r="I3" s="43" t="s">
        <v>57</v>
      </c>
    </row>
    <row r="4" spans="1:9" ht="72.5" x14ac:dyDescent="0.35">
      <c r="A4" s="56"/>
      <c r="B4" s="44" t="s">
        <v>53</v>
      </c>
      <c r="C4" s="45" t="s">
        <v>55</v>
      </c>
      <c r="D4" s="46" t="s">
        <v>75</v>
      </c>
      <c r="E4" s="46" t="s">
        <v>56</v>
      </c>
      <c r="F4" s="46" t="s">
        <v>76</v>
      </c>
      <c r="G4" s="45" t="s">
        <v>77</v>
      </c>
      <c r="H4" s="45" t="s">
        <v>78</v>
      </c>
      <c r="I4" s="47"/>
    </row>
    <row r="5" spans="1:9" ht="32.4" customHeight="1" x14ac:dyDescent="0.35">
      <c r="A5" s="165" t="s">
        <v>251</v>
      </c>
      <c r="B5" s="48"/>
      <c r="C5" s="49">
        <f>'Table S3 biovolume, SRbiDre'!$D$16</f>
        <v>1017.3602804058509</v>
      </c>
      <c r="D5" s="50"/>
      <c r="E5" s="49">
        <f>'Table S3 biovolume, SRbiDre'!$H$16</f>
        <v>1618.750727374877</v>
      </c>
      <c r="F5" s="49">
        <f>'Table S3 biovolume, SRbiDre'!$S$16</f>
        <v>171.73485111889539</v>
      </c>
      <c r="G5" s="51"/>
      <c r="H5" s="49">
        <f>E5</f>
        <v>1618.750727374877</v>
      </c>
      <c r="I5" s="47"/>
    </row>
    <row r="6" spans="1:9" ht="45" customHeight="1" x14ac:dyDescent="0.35">
      <c r="A6" s="166" t="s">
        <v>252</v>
      </c>
      <c r="B6" s="48"/>
      <c r="C6" s="49">
        <f>C5*1.26</f>
        <v>1281.8739533113721</v>
      </c>
      <c r="D6" s="50"/>
      <c r="E6" s="49">
        <f>E5*1.23</f>
        <v>1991.0633946710986</v>
      </c>
      <c r="F6" s="49">
        <f>F5*1.23</f>
        <v>211.23386687624134</v>
      </c>
      <c r="G6" s="52"/>
      <c r="H6" s="49">
        <v>1991.0633946710986</v>
      </c>
      <c r="I6" s="53" t="s">
        <v>247</v>
      </c>
    </row>
    <row r="7" spans="1:9" ht="43.5" x14ac:dyDescent="0.35">
      <c r="A7" s="166" t="s">
        <v>253</v>
      </c>
      <c r="B7" s="54"/>
      <c r="C7" s="55">
        <v>502.49458969805789</v>
      </c>
      <c r="D7" s="55">
        <v>75.286424445273582</v>
      </c>
      <c r="E7" s="55">
        <v>748.63983639633307</v>
      </c>
      <c r="F7" s="55">
        <v>79.423933945466743</v>
      </c>
      <c r="G7" s="57"/>
      <c r="H7" s="55">
        <f>E7</f>
        <v>748.63983639633307</v>
      </c>
      <c r="I7" s="58" t="s">
        <v>248</v>
      </c>
    </row>
    <row r="8" spans="1:9" ht="29" x14ac:dyDescent="0.35">
      <c r="A8" s="166" t="s">
        <v>254</v>
      </c>
      <c r="B8" s="59"/>
      <c r="C8" s="60">
        <f>C7/2.435</f>
        <v>206.3632811901675</v>
      </c>
      <c r="D8" s="60">
        <f>D7/2.435</f>
        <v>30.91844946417806</v>
      </c>
      <c r="E8" s="60">
        <f>E7/2.435</f>
        <v>307.44962480342218</v>
      </c>
      <c r="F8" s="60">
        <f>F7/2.435</f>
        <v>32.617632010458621</v>
      </c>
      <c r="G8" s="61"/>
      <c r="H8" s="60">
        <f>E8</f>
        <v>307.44962480342218</v>
      </c>
      <c r="I8" s="43" t="s">
        <v>249</v>
      </c>
    </row>
    <row r="9" spans="1:9" ht="29" x14ac:dyDescent="0.35">
      <c r="A9" s="166" t="s">
        <v>255</v>
      </c>
      <c r="B9" s="59"/>
      <c r="C9" s="60">
        <v>0.2063632811901675</v>
      </c>
      <c r="D9" s="56">
        <v>0.03</v>
      </c>
      <c r="E9" s="60">
        <v>0.30744962480342219</v>
      </c>
      <c r="F9" s="60">
        <v>3.2617632010458621E-2</v>
      </c>
      <c r="G9" s="61"/>
      <c r="H9" s="60">
        <v>0.30744962480342197</v>
      </c>
      <c r="I9" s="47"/>
    </row>
    <row r="10" spans="1:9" ht="16.5" x14ac:dyDescent="0.35">
      <c r="A10" s="167" t="s">
        <v>54</v>
      </c>
      <c r="B10" s="59"/>
      <c r="C10" s="60">
        <f>'Table S3 biovolume, SRbiDre'!$D$24</f>
        <v>17.638762509999999</v>
      </c>
      <c r="D10" s="56">
        <v>1.2E-2</v>
      </c>
      <c r="E10" s="60">
        <v>17.638762509999999</v>
      </c>
      <c r="F10" s="62">
        <v>506.4</v>
      </c>
      <c r="G10" s="60">
        <f>F10+E10</f>
        <v>524.03876250999997</v>
      </c>
      <c r="H10" s="60">
        <f>G10</f>
        <v>524.03876250999997</v>
      </c>
      <c r="I10" s="47"/>
    </row>
    <row r="11" spans="1:9" ht="29" x14ac:dyDescent="0.35">
      <c r="A11" s="166" t="s">
        <v>256</v>
      </c>
      <c r="B11" s="63"/>
      <c r="C11" s="60">
        <f>C9*C10*1000</f>
        <v>3639.9929076977146</v>
      </c>
      <c r="D11" s="60">
        <f>D9*D10*1000</f>
        <v>0.36</v>
      </c>
      <c r="E11" s="60">
        <f>E9*E10*1000</f>
        <v>5423.0309156961694</v>
      </c>
      <c r="F11" s="60">
        <f>F9*F10*1000</f>
        <v>16517.568850096242</v>
      </c>
      <c r="G11" s="60">
        <f>E11+F11</f>
        <v>21940.599765792413</v>
      </c>
      <c r="H11" s="60">
        <f>E11*G10/E10</f>
        <v>161115.52091614917</v>
      </c>
      <c r="I11" s="47"/>
    </row>
    <row r="12" spans="1:9" s="164" customFormat="1" ht="58" x14ac:dyDescent="0.35">
      <c r="A12" s="168" t="s">
        <v>257</v>
      </c>
      <c r="B12" s="172"/>
      <c r="C12" s="60">
        <f>C11/G10/1000</f>
        <v>6.9460375226121831E-3</v>
      </c>
      <c r="D12" s="60">
        <f>D11/G10/1000</f>
        <v>6.8697208251485076E-7</v>
      </c>
      <c r="E12" s="60">
        <f>E11/G10/1000</f>
        <v>1.0348530115828376E-2</v>
      </c>
      <c r="F12" s="60">
        <f>F11/G10/1000</f>
        <v>3.1519746308425127E-2</v>
      </c>
      <c r="G12" s="60">
        <f>G11/G10/1000</f>
        <v>4.1868276424253503E-2</v>
      </c>
      <c r="H12" s="60">
        <f>H11/H10/1000</f>
        <v>0.30744962480342219</v>
      </c>
      <c r="I12" s="163" t="s">
        <v>250</v>
      </c>
    </row>
    <row r="13" spans="1:9" s="160" customFormat="1" ht="43.5" x14ac:dyDescent="0.35">
      <c r="A13" s="169" t="s">
        <v>261</v>
      </c>
      <c r="B13" s="64">
        <f>(2850/1/1000)+ 0.08</f>
        <v>2.93</v>
      </c>
      <c r="C13" s="64">
        <f>((2850/(1+C12))/1000)+0.08</f>
        <v>2.9103403497290188</v>
      </c>
      <c r="D13" s="64">
        <f>((2850/(1+D12))/1000)+0.08</f>
        <v>2.9299980421309098</v>
      </c>
      <c r="E13" s="64">
        <f>((2850/(1+E12))/1000)+0.08</f>
        <v>2.9008087754364031</v>
      </c>
      <c r="F13" s="64">
        <f>(2850/(1+F12)/1000)+0.08</f>
        <v>2.8429136622924598</v>
      </c>
      <c r="G13" s="64">
        <f>(2850/(1+G12)/1000)+0.08</f>
        <v>2.8154705623453178</v>
      </c>
      <c r="H13" s="64">
        <f>(2850/(1+H12)/1000)+0.08</f>
        <v>2.2598162972653753</v>
      </c>
      <c r="I13" s="159" t="s">
        <v>263</v>
      </c>
    </row>
    <row r="14" spans="1:9" s="157" customFormat="1" ht="30" customHeight="1" x14ac:dyDescent="0.35">
      <c r="A14" s="170" t="s">
        <v>246</v>
      </c>
      <c r="B14" s="60" t="s">
        <v>245</v>
      </c>
      <c r="C14" s="60">
        <f>(C13*100/B13)</f>
        <v>99.329022175051819</v>
      </c>
      <c r="D14" s="60">
        <f>(D13*100/B13)</f>
        <v>99.999933178529332</v>
      </c>
      <c r="E14" s="60">
        <f>(E13*100/B13)</f>
        <v>99.003712472232195</v>
      </c>
      <c r="F14" s="60">
        <f>(F13*100/B13)</f>
        <v>97.02777004411125</v>
      </c>
      <c r="G14" s="60">
        <f>(G13*100/B13)</f>
        <v>96.091145472536439</v>
      </c>
      <c r="H14" s="60">
        <f>(H13*100/B13)</f>
        <v>77.126836084142496</v>
      </c>
    </row>
    <row r="15" spans="1:9" s="160" customFormat="1" ht="43.5" x14ac:dyDescent="0.35">
      <c r="A15" s="169" t="s">
        <v>258</v>
      </c>
      <c r="B15" s="64">
        <f>3250/0.43/1000</f>
        <v>7.558139534883721</v>
      </c>
      <c r="C15" s="64">
        <f t="shared" ref="C15:H15" si="0">(3250/(0.43+C12))/1000</f>
        <v>7.4379894103784174</v>
      </c>
      <c r="D15" s="64">
        <f t="shared" si="0"/>
        <v>7.5581274599475332</v>
      </c>
      <c r="E15" s="64">
        <f t="shared" si="0"/>
        <v>7.3805174259242481</v>
      </c>
      <c r="F15" s="64">
        <f t="shared" si="0"/>
        <v>7.0419522154705056</v>
      </c>
      <c r="G15" s="64">
        <f t="shared" si="0"/>
        <v>6.8875153562515559</v>
      </c>
      <c r="H15" s="64">
        <f t="shared" si="0"/>
        <v>4.4070806882115292</v>
      </c>
      <c r="I15" s="159" t="s">
        <v>264</v>
      </c>
    </row>
    <row r="16" spans="1:9" s="157" customFormat="1" ht="32.5" customHeight="1" x14ac:dyDescent="0.35">
      <c r="A16" s="170" t="s">
        <v>246</v>
      </c>
      <c r="B16" s="60"/>
      <c r="C16" s="60">
        <f>(C15*100/B15)</f>
        <v>98.41032142962213</v>
      </c>
      <c r="D16" s="60">
        <f>(D15*100/B15)</f>
        <v>99.999840239305826</v>
      </c>
      <c r="E16" s="60">
        <f>(E15*100/B15)</f>
        <v>97.649922866074675</v>
      </c>
      <c r="F16" s="60">
        <f>(F15*100/B15)</f>
        <v>93.17044469699438</v>
      </c>
      <c r="G16" s="60">
        <f>(G15*100/B15)</f>
        <v>91.127126251943665</v>
      </c>
      <c r="H16" s="60">
        <f>(H15*100/B15)</f>
        <v>58.309067567106382</v>
      </c>
    </row>
    <row r="17" spans="1:30" s="160" customFormat="1" ht="43.5" x14ac:dyDescent="0.35">
      <c r="A17" s="169" t="s">
        <v>262</v>
      </c>
      <c r="B17" s="64">
        <f>3250/0.15/1000</f>
        <v>21.666666666666668</v>
      </c>
      <c r="C17" s="64">
        <f>(3250/(0.15+C12))/1000</f>
        <v>20.707754405916443</v>
      </c>
      <c r="D17" s="64">
        <f>(3250/(0.15+D12))/1000</f>
        <v>21.666567437820309</v>
      </c>
      <c r="E17" s="64">
        <f>(3250/(0.15+E12))/1000</f>
        <v>20.268349186938913</v>
      </c>
      <c r="F17" s="64">
        <f>3250/(0.15+F12)/1000</f>
        <v>17.904388178671407</v>
      </c>
      <c r="G17" s="64">
        <f>3250/(0.15+G12)/1000</f>
        <v>16.938704305727413</v>
      </c>
      <c r="H17" s="64">
        <f>3250/(0.15+H12)/1000</f>
        <v>7.1046074229410676</v>
      </c>
      <c r="I17" s="159" t="s">
        <v>265</v>
      </c>
    </row>
    <row r="18" spans="1:30" s="157" customFormat="1" ht="32.5" customHeight="1" x14ac:dyDescent="0.35">
      <c r="A18" s="171" t="s">
        <v>246</v>
      </c>
      <c r="B18" s="60"/>
      <c r="C18" s="60">
        <f>(C17*100/B17)</f>
        <v>95.574251104229731</v>
      </c>
      <c r="D18" s="60">
        <f>(D17*100/B17)</f>
        <v>99.999542020709114</v>
      </c>
      <c r="E18" s="60">
        <f>(E17*100/B17)</f>
        <v>93.546227016641126</v>
      </c>
      <c r="F18" s="60">
        <f>(F17*100/B17)</f>
        <v>82.635637747714185</v>
      </c>
      <c r="G18" s="60">
        <f>(G17*100/B17)</f>
        <v>78.178635257203439</v>
      </c>
      <c r="H18" s="60">
        <f>(H17*100/B17)</f>
        <v>32.790495798189546</v>
      </c>
    </row>
    <row r="19" spans="1:30" x14ac:dyDescent="0.35">
      <c r="A19" s="31"/>
      <c r="B19" s="32"/>
      <c r="C19" s="30"/>
      <c r="D19" s="30"/>
      <c r="E19" s="102"/>
      <c r="F19" s="30"/>
      <c r="G19" s="3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x14ac:dyDescent="0.35">
      <c r="A20" s="31"/>
      <c r="B20" s="33"/>
      <c r="C20" s="30"/>
      <c r="D20" s="30"/>
      <c r="E20" s="102"/>
      <c r="F20" s="30"/>
      <c r="G20" s="3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x14ac:dyDescent="0.35">
      <c r="A21" s="37"/>
      <c r="B21" s="35"/>
      <c r="C21" s="35"/>
      <c r="D21" s="35"/>
      <c r="E21" s="103"/>
      <c r="F21" s="35"/>
      <c r="G21" s="3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x14ac:dyDescent="0.35">
      <c r="A22" s="31"/>
      <c r="B22" s="36"/>
      <c r="C22" s="35"/>
      <c r="D22" s="35"/>
      <c r="E22" s="35"/>
      <c r="F22" s="35"/>
      <c r="G22" s="3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x14ac:dyDescent="0.35">
      <c r="A23" s="31"/>
      <c r="B23" s="36"/>
      <c r="C23" s="36"/>
      <c r="D23" s="36"/>
      <c r="E23" s="36"/>
      <c r="F23" s="36"/>
      <c r="G23" s="3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x14ac:dyDescent="0.3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x14ac:dyDescent="0.3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x14ac:dyDescent="0.3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x14ac:dyDescent="0.35">
      <c r="A28" s="9"/>
      <c r="B28" s="7"/>
      <c r="C28" s="7"/>
      <c r="D28" s="7"/>
      <c r="E28" s="7"/>
      <c r="F28" s="7"/>
      <c r="G28" s="7"/>
      <c r="H28" s="7"/>
      <c r="I28" s="7"/>
      <c r="J28" s="7"/>
      <c r="K28" s="177"/>
      <c r="L28" s="17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x14ac:dyDescent="0.3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38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x14ac:dyDescent="0.3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x14ac:dyDescent="0.3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x14ac:dyDescent="0.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x14ac:dyDescent="0.35">
      <c r="A42" s="7"/>
      <c r="B42" s="7"/>
      <c r="C42" s="7"/>
      <c r="D42" s="7"/>
      <c r="E42" s="7"/>
      <c r="F42" s="7"/>
      <c r="G42" s="7"/>
      <c r="H42" s="20"/>
      <c r="I42" s="3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x14ac:dyDescent="0.3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</sheetData>
  <mergeCells count="2">
    <mergeCell ref="A2:E2"/>
    <mergeCell ref="K28:L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S1 detailed substrata</vt:lpstr>
      <vt:lpstr>Table S2 Fonyód lithology</vt:lpstr>
      <vt:lpstr>Table S3 biovolume, SRbiDre</vt:lpstr>
      <vt:lpstr>Table S4 shell-wet weight ratio</vt:lpstr>
      <vt:lpstr>Table 1</vt:lpstr>
      <vt:lpstr>Table 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baloghcs</dc:creator>
  <cp:lastModifiedBy>kati</cp:lastModifiedBy>
  <dcterms:created xsi:type="dcterms:W3CDTF">2018-04-24T13:32:14Z</dcterms:created>
  <dcterms:modified xsi:type="dcterms:W3CDTF">2019-10-09T15:32:01Z</dcterms:modified>
</cp:coreProperties>
</file>